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te\Desktop\"/>
    </mc:Choice>
  </mc:AlternateContent>
  <xr:revisionPtr revIDLastSave="0" documentId="13_ncr:1_{940E8DBC-9FE7-4544-A1E3-09346BDE4F19}" xr6:coauthVersionLast="47" xr6:coauthVersionMax="47" xr10:uidLastSave="{00000000-0000-0000-0000-000000000000}"/>
  <bookViews>
    <workbookView xWindow="4770" yWindow="1065" windowWidth="17895" windowHeight="14205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Φύλλο1!$A$1:$N$86</definedName>
    <definedName name="_xlnm.Print_Titles" localSheetId="0">Φύλλο1!$13:$14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K46" i="1"/>
  <c r="K31" i="1"/>
  <c r="K32" i="1"/>
  <c r="K30" i="1"/>
  <c r="K44" i="1"/>
  <c r="K43" i="1"/>
  <c r="K39" i="1"/>
  <c r="K40" i="1"/>
  <c r="K41" i="1"/>
  <c r="K35" i="1"/>
  <c r="K36" i="1"/>
  <c r="K26" i="1"/>
  <c r="K27" i="1"/>
  <c r="K28" i="1"/>
  <c r="K25" i="1"/>
  <c r="K18" i="1"/>
  <c r="K19" i="1"/>
  <c r="K20" i="1"/>
  <c r="K21" i="1"/>
  <c r="K22" i="1"/>
  <c r="K23" i="1"/>
  <c r="K17" i="1"/>
  <c r="K76" i="1"/>
  <c r="L76" i="1" s="1"/>
  <c r="K77" i="1"/>
  <c r="L77" i="1"/>
  <c r="N77" i="1" s="1"/>
  <c r="K78" i="1"/>
  <c r="L78" i="1" s="1"/>
  <c r="K75" i="1"/>
  <c r="L75" i="1" s="1"/>
  <c r="K84" i="1"/>
  <c r="L84" i="1" s="1"/>
  <c r="M78" i="1" l="1"/>
  <c r="N78" i="1"/>
  <c r="M76" i="1"/>
  <c r="N76" i="1"/>
  <c r="M77" i="1"/>
  <c r="N75" i="1"/>
  <c r="M75" i="1"/>
  <c r="M84" i="1"/>
  <c r="N84" i="1"/>
  <c r="K83" i="1"/>
  <c r="L83" i="1" s="1"/>
  <c r="N83" i="1" s="1"/>
  <c r="K61" i="1"/>
  <c r="L61" i="1" s="1"/>
  <c r="K62" i="1"/>
  <c r="K60" i="1"/>
  <c r="L47" i="1"/>
  <c r="L46" i="1"/>
  <c r="K57" i="1"/>
  <c r="L57" i="1" s="1"/>
  <c r="K58" i="1"/>
  <c r="L58" i="1" s="1"/>
  <c r="N58" i="1" s="1"/>
  <c r="K56" i="1"/>
  <c r="L56" i="1" s="1"/>
  <c r="K50" i="1"/>
  <c r="L50" i="1" s="1"/>
  <c r="K51" i="1"/>
  <c r="L51" i="1" s="1"/>
  <c r="N51" i="1" s="1"/>
  <c r="K52" i="1"/>
  <c r="L52" i="1" s="1"/>
  <c r="K53" i="1"/>
  <c r="L53" i="1" s="1"/>
  <c r="N53" i="1" s="1"/>
  <c r="K54" i="1"/>
  <c r="L54" i="1" s="1"/>
  <c r="K49" i="1"/>
  <c r="L49" i="1" s="1"/>
  <c r="K38" i="1"/>
  <c r="K73" i="1"/>
  <c r="L73" i="1" s="1"/>
  <c r="K72" i="1"/>
  <c r="L72" i="1" s="1"/>
  <c r="L36" i="1"/>
  <c r="L35" i="1"/>
  <c r="K34" i="1"/>
  <c r="L34" i="1" s="1"/>
  <c r="M83" i="1" l="1"/>
  <c r="N47" i="1"/>
  <c r="M47" i="1"/>
  <c r="N46" i="1"/>
  <c r="M46" i="1"/>
  <c r="M61" i="1"/>
  <c r="N61" i="1"/>
  <c r="M57" i="1"/>
  <c r="N57" i="1"/>
  <c r="M58" i="1"/>
  <c r="N56" i="1"/>
  <c r="M56" i="1"/>
  <c r="M52" i="1"/>
  <c r="N52" i="1"/>
  <c r="N54" i="1"/>
  <c r="M54" i="1"/>
  <c r="M50" i="1"/>
  <c r="N50" i="1"/>
  <c r="M51" i="1"/>
  <c r="M53" i="1"/>
  <c r="N49" i="1"/>
  <c r="M49" i="1"/>
  <c r="M73" i="1"/>
  <c r="N73" i="1"/>
  <c r="M72" i="1"/>
  <c r="N72" i="1"/>
  <c r="N36" i="1"/>
  <c r="M36" i="1"/>
  <c r="N35" i="1"/>
  <c r="M35" i="1"/>
  <c r="N34" i="1"/>
  <c r="M34" i="1"/>
  <c r="K82" i="1" l="1"/>
  <c r="L82" i="1" s="1"/>
  <c r="K86" i="1"/>
  <c r="L86" i="1" s="1"/>
  <c r="K81" i="1"/>
  <c r="L81" i="1" s="1"/>
  <c r="K80" i="1"/>
  <c r="L80" i="1" s="1"/>
  <c r="K70" i="1"/>
  <c r="L70" i="1" s="1"/>
  <c r="M70" i="1" s="1"/>
  <c r="L62" i="1"/>
  <c r="N82" i="1" l="1"/>
  <c r="M82" i="1"/>
  <c r="N86" i="1"/>
  <c r="M86" i="1"/>
  <c r="M81" i="1"/>
  <c r="N81" i="1"/>
  <c r="N80" i="1"/>
  <c r="M80" i="1"/>
  <c r="N70" i="1"/>
  <c r="M62" i="1"/>
  <c r="N62" i="1"/>
  <c r="L44" i="1"/>
  <c r="M44" i="1" s="1"/>
  <c r="L43" i="1"/>
  <c r="M43" i="1" s="1"/>
  <c r="N43" i="1" l="1"/>
  <c r="N44" i="1"/>
  <c r="L41" i="1"/>
  <c r="L40" i="1"/>
  <c r="L39" i="1"/>
  <c r="N39" i="1" s="1"/>
  <c r="L38" i="1"/>
  <c r="N38" i="1" s="1"/>
  <c r="L32" i="1"/>
  <c r="M32" i="1" s="1"/>
  <c r="L31" i="1"/>
  <c r="L30" i="1"/>
  <c r="L28" i="1"/>
  <c r="L27" i="1"/>
  <c r="N27" i="1" s="1"/>
  <c r="L26" i="1"/>
  <c r="L25" i="1"/>
  <c r="M25" i="1" s="1"/>
  <c r="L23" i="1"/>
  <c r="L22" i="1"/>
  <c r="M22" i="1" s="1"/>
  <c r="L21" i="1"/>
  <c r="N21" i="1" s="1"/>
  <c r="L20" i="1"/>
  <c r="N20" i="1" s="1"/>
  <c r="L19" i="1"/>
  <c r="N19" i="1" s="1"/>
  <c r="L18" i="1"/>
  <c r="L17" i="1"/>
  <c r="N17" i="1" s="1"/>
  <c r="K64" i="1"/>
  <c r="L64" i="1" s="1"/>
  <c r="L60" i="1"/>
  <c r="N60" i="1" s="1"/>
  <c r="K69" i="1"/>
  <c r="L69" i="1" s="1"/>
  <c r="N69" i="1" s="1"/>
  <c r="K68" i="1"/>
  <c r="L68" i="1" s="1"/>
  <c r="K67" i="1"/>
  <c r="L67" i="1" s="1"/>
  <c r="N67" i="1" s="1"/>
  <c r="K66" i="1"/>
  <c r="L66" i="1" s="1"/>
  <c r="M21" i="1" l="1"/>
  <c r="M19" i="1"/>
  <c r="M67" i="1"/>
  <c r="M38" i="1"/>
  <c r="M31" i="1"/>
  <c r="N31" i="1"/>
  <c r="M26" i="1"/>
  <c r="N26" i="1"/>
  <c r="N18" i="1"/>
  <c r="M18" i="1"/>
  <c r="M28" i="1"/>
  <c r="N28" i="1"/>
  <c r="M20" i="1"/>
  <c r="M69" i="1"/>
  <c r="M27" i="1"/>
  <c r="N22" i="1"/>
  <c r="M60" i="1"/>
  <c r="M66" i="1"/>
  <c r="N66" i="1"/>
  <c r="M64" i="1"/>
  <c r="N64" i="1"/>
  <c r="M41" i="1"/>
  <c r="N41" i="1"/>
  <c r="N68" i="1"/>
  <c r="M68" i="1"/>
  <c r="M30" i="1"/>
  <c r="N30" i="1"/>
  <c r="N23" i="1"/>
  <c r="M23" i="1"/>
  <c r="N40" i="1"/>
  <c r="M40" i="1"/>
  <c r="M39" i="1"/>
  <c r="M17" i="1"/>
  <c r="N25" i="1"/>
  <c r="N32" i="1"/>
</calcChain>
</file>

<file path=xl/sharedStrings.xml><?xml version="1.0" encoding="utf-8"?>
<sst xmlns="http://schemas.openxmlformats.org/spreadsheetml/2006/main" count="270" uniqueCount="190">
  <si>
    <t>ΚΩΔΙΚΟΣ ΑΡΙΘΜΟΣ</t>
  </si>
  <si>
    <t>ΠΕΡΙΓΡΑΦΗ</t>
  </si>
  <si>
    <t>ΤΙΜΗ      ΣΥΣΚΕΥΑΣΙΑΣ</t>
  </si>
  <si>
    <t>%          ΕΚΠΤΩΣΗ</t>
  </si>
  <si>
    <t>ΤΙΜΗ ΣΥΣΚΕΥΑΣΙΑΣ ΜΕΤΑ %</t>
  </si>
  <si>
    <t>ΤΙΜΗ ΤΕΜΑΧΙΟΥ</t>
  </si>
  <si>
    <t>ΤΙΜΗ ΚΙΒΩΤΙΟΥ</t>
  </si>
  <si>
    <t>ΔΙΑΣΤΑΣΗ</t>
  </si>
  <si>
    <t>ΚΙΒΩΤΙΑ/ ΠΑΛΕΤΑ</t>
  </si>
  <si>
    <t>ΣΥΣΚ/ ΚΙΒΩΤΙΟ</t>
  </si>
  <si>
    <t>ΤΜΧ/ ΣΥΣΚΕΥΑΣΙΑ</t>
  </si>
  <si>
    <t>ΧΡΩΜΑ</t>
  </si>
  <si>
    <t>3-6 Kg</t>
  </si>
  <si>
    <t>21x45 cm</t>
  </si>
  <si>
    <t>21x49 cm</t>
  </si>
  <si>
    <t>24x55 cm</t>
  </si>
  <si>
    <t>ΚΙΛΑ</t>
  </si>
  <si>
    <t>Μικρές Συσκευασίες</t>
  </si>
  <si>
    <t>Μεγάλες Συσκευασίες</t>
  </si>
  <si>
    <t>18+ Kg</t>
  </si>
  <si>
    <t xml:space="preserve">ΥΠΟΚΑΤΑΣΤΗΜΑ : 3 ΧΙΛ    ΠΕΟ   ΛΑΡΙΣΑΣ  - ΒΟΛΟΥ   ΛΑΡΙΣΑ ΤΗΛΕΦΩΝΟ: 2410571054   </t>
  </si>
  <si>
    <t xml:space="preserve">ΑΠΟΘΗΚΕΣ: LOGISTIC   GR  SAMSON   ΒΙΠΕ  ΣΙΝΔΟΥ  ΘΕΣΣΑΛΟΝΙΚΗΣ   ΤΗΛΕΦΩΝΟ: 2310723480  </t>
  </si>
  <si>
    <t>2-4 Kg</t>
  </si>
  <si>
    <t>150 ml</t>
  </si>
  <si>
    <t>100 ml</t>
  </si>
  <si>
    <t>1-3 Kg</t>
  </si>
  <si>
    <t>16x20 cm</t>
  </si>
  <si>
    <t>Bambo Nature Eco-Friendly size 1</t>
  </si>
  <si>
    <t>Bambo Nature Eco-Friendly size 2</t>
  </si>
  <si>
    <t>Bambo Nature Eco-Friendly size 3</t>
  </si>
  <si>
    <t>Bambo Nature Eco-Friendly size 4</t>
  </si>
  <si>
    <t>Bambo Nature Eco-Friendly size 5</t>
  </si>
  <si>
    <t>Bambo Nature Eco-Friendly size 6</t>
  </si>
  <si>
    <t>Bambo Nature Eco-Friendly size 3 (tall)</t>
  </si>
  <si>
    <t>Bambo Nature Eco-Friendly size 4 (tall)</t>
  </si>
  <si>
    <t>Bambo Nature Eco-Friendly size 5 (tall)</t>
  </si>
  <si>
    <t>Bambo Nature Eco-Friendly size 6 (tall)</t>
  </si>
  <si>
    <t>Bambo Nature Eco-Friendly Pants size 4</t>
  </si>
  <si>
    <t>Bambo Nature Eco-Friendly Pants size 5</t>
  </si>
  <si>
    <t>Bambo Nature Eco-Friendly Pants size 6</t>
  </si>
  <si>
    <t>Bambo Dreamy Girl 4-7 years, 15-35 kg</t>
  </si>
  <si>
    <t>Bambo Dreamy Boy 4-7 years, 15-35 kg</t>
  </si>
  <si>
    <t>Bambo Dreamy Girl 8-15 years, 35-50 kg</t>
  </si>
  <si>
    <t>Bambo Dreamy Boy 8-15 years, 35-50 kg</t>
  </si>
  <si>
    <t>17x20 cm</t>
  </si>
  <si>
    <t>145 ml</t>
  </si>
  <si>
    <t>Πάνες Bambo Nature</t>
  </si>
  <si>
    <t>Μωρομάντηλα Bambo Nature</t>
  </si>
  <si>
    <t>Μωρομάντηλα Bambo Nature Biodegradable</t>
  </si>
  <si>
    <t>Skin care Bambo Nature</t>
  </si>
  <si>
    <t>Λευκό</t>
  </si>
  <si>
    <t>4-8 Kg</t>
  </si>
  <si>
    <t>7-14 Kg</t>
  </si>
  <si>
    <t>12-18 Kg</t>
  </si>
  <si>
    <t>16+ Kg</t>
  </si>
  <si>
    <t>15-35 Kg</t>
  </si>
  <si>
    <t>13-35 Kg</t>
  </si>
  <si>
    <t>35-50 Kg</t>
  </si>
  <si>
    <t>19,5x34 cm</t>
  </si>
  <si>
    <t>19,5x39 cm</t>
  </si>
  <si>
    <t>22,5x51 cm</t>
  </si>
  <si>
    <t>24,7x45 cm</t>
  </si>
  <si>
    <t>25,5x48,8 cm</t>
  </si>
  <si>
    <t>26,5x51,3 cm</t>
  </si>
  <si>
    <t>28,4x56,3 cm</t>
  </si>
  <si>
    <t>33x58,8 cm</t>
  </si>
  <si>
    <t>OPEN CARE IKE</t>
  </si>
  <si>
    <t>Bambo Nature Mats</t>
  </si>
  <si>
    <t>60x60 cm</t>
  </si>
  <si>
    <t>80x90 cm</t>
  </si>
  <si>
    <t>ΔΙΕΥΘΥΝΣΗ : ΤΕΡΜΑ ΜΑΙΑΝΔΡΟΥ  ΩΡΑΙΟΚΑΣΤΡΟ ΘΕΣΣΑΛΟΝΙΚΗΣ ΤΚ: 57013</t>
  </si>
  <si>
    <t>ΤΗΛΕΦΩΝΟ: 2310757701      FAX:2310681677   EMAIL:info@opencare.gr</t>
  </si>
  <si>
    <t>Καταπραϋντική Κρέμα Bambo Nature  Soothing Cream</t>
  </si>
  <si>
    <t>Κρέμα Σώματος Bambo Nature</t>
  </si>
  <si>
    <t xml:space="preserve">Λαδάκι Μπάνιου Bambo Nature </t>
  </si>
  <si>
    <t>Σαμπουάν &amp; Αφροντους Bambo Nature</t>
  </si>
  <si>
    <t>Σαμπουάν &amp; Αφροντούς Bambo Nature</t>
  </si>
  <si>
    <t>500 ml</t>
  </si>
  <si>
    <t>Φροντίδα για την Mαμά</t>
  </si>
  <si>
    <t>Abena Maternity Pad, Super 14τεμ.</t>
  </si>
  <si>
    <t>20x44 cm</t>
  </si>
  <si>
    <t>200 ml</t>
  </si>
  <si>
    <t>Abena Intimate Care- Υγρό καθαρισμού ευαίσθητης περιοχής χωρίς χρωστικές,  χωρίς άρωμα</t>
  </si>
  <si>
    <t>Bambo Nature παιδικά μωρομάντηλα 80τεμ.</t>
  </si>
  <si>
    <t>Bambo Nature παιδικά μωρομάντηλα 10τεμ.</t>
  </si>
  <si>
    <t>Bambo Nature παιδικά μωρομάντηλα βιοδιασπώμενα 50τεμ.</t>
  </si>
  <si>
    <t>Bambo Nature Changing Mats- Υπόστρωμα Αλλαγής Πάνας</t>
  </si>
  <si>
    <t>Bambo Nature Protective Bed Mats-Προστατευτικά Υποσέντονα Κρεβατιού</t>
  </si>
  <si>
    <t>BC</t>
  </si>
  <si>
    <t>5703538244353</t>
  </si>
  <si>
    <t>5703538244384</t>
  </si>
  <si>
    <t>5703538244544</t>
  </si>
  <si>
    <t>5703538244728</t>
  </si>
  <si>
    <t>5703538244841</t>
  </si>
  <si>
    <t>5703538244865</t>
  </si>
  <si>
    <t>5703538244889</t>
  </si>
  <si>
    <t>5703538244919</t>
  </si>
  <si>
    <t>5703538245268</t>
  </si>
  <si>
    <t>5703538245275</t>
  </si>
  <si>
    <t>5703538245282</t>
  </si>
  <si>
    <t>5703538245299</t>
  </si>
  <si>
    <t>5703538245305</t>
  </si>
  <si>
    <t>5703538198670</t>
  </si>
  <si>
    <t>5703538198830</t>
  </si>
  <si>
    <t>5703538198908</t>
  </si>
  <si>
    <t>5703538198991</t>
  </si>
  <si>
    <t>3700901328742</t>
  </si>
  <si>
    <t>5703538279768</t>
  </si>
  <si>
    <t>5703538390456</t>
  </si>
  <si>
    <t>5703538390517</t>
  </si>
  <si>
    <t>5703538164637</t>
  </si>
  <si>
    <t>5703538164613</t>
  </si>
  <si>
    <t>5703538163623</t>
  </si>
  <si>
    <t>5703538163586</t>
  </si>
  <si>
    <t>5703538163500</t>
  </si>
  <si>
    <t>5703538447358</t>
  </si>
  <si>
    <t>5703538337444</t>
  </si>
  <si>
    <t>5703538380372</t>
  </si>
  <si>
    <t>Βρακάκι Νυκτός Bambo Dreamy</t>
  </si>
  <si>
    <t>Σακούλα Απόρριψης Πάνας</t>
  </si>
  <si>
    <t>5703538428821</t>
  </si>
  <si>
    <t>Σακούλα Abri-Bag Zipper Bag</t>
  </si>
  <si>
    <t>37x26 cm</t>
  </si>
  <si>
    <t>5703538294471</t>
  </si>
  <si>
    <t>Bambo Nature Eco-Friendly size 0</t>
  </si>
  <si>
    <t>18x32 cm</t>
  </si>
  <si>
    <t>5703538391057</t>
  </si>
  <si>
    <t>Abena Intimate Wet Wipes - Abena Υγρά Μαντηλάκια Ευαίσθητης Περιοχής</t>
  </si>
  <si>
    <t>Χωρίς καπάκι</t>
  </si>
  <si>
    <t>Μεγάλες Συσκευασίες Tall</t>
  </si>
  <si>
    <t>Bambo Nature Eco-Friendly Pants size 4 tall</t>
  </si>
  <si>
    <t>Bambo Nature Eco-Friendly Pants size 5 tall</t>
  </si>
  <si>
    <t>Bambo Nature Eco-Friendly Pants size 6 tall</t>
  </si>
  <si>
    <t>Πάνα Βρακάκι Bambo Nature</t>
  </si>
  <si>
    <t>5713571001844</t>
  </si>
  <si>
    <t>5713571001868</t>
  </si>
  <si>
    <t>5713571001882</t>
  </si>
  <si>
    <r>
      <rPr>
        <b/>
        <sz val="16"/>
        <color theme="0"/>
        <rFont val="Zona Pro"/>
        <family val="3"/>
      </rPr>
      <t>ΠΑΙΔΙΚΕΣ ΠΑΝΕΣ  -  BAMBO NATURE</t>
    </r>
    <r>
      <rPr>
        <b/>
        <sz val="16"/>
        <color theme="0"/>
        <rFont val="Arial Black"/>
        <family val="2"/>
        <charset val="161"/>
      </rPr>
      <t xml:space="preserve">   </t>
    </r>
    <r>
      <rPr>
        <b/>
        <sz val="20"/>
        <color theme="7" tint="-0.249977111117893"/>
        <rFont val="Bradley Hand ITC"/>
        <family val="4"/>
      </rPr>
      <t>Premium</t>
    </r>
  </si>
  <si>
    <t>Αντηλιακά Bambo Nature</t>
  </si>
  <si>
    <t>5703538470059</t>
  </si>
  <si>
    <t>5703538470134</t>
  </si>
  <si>
    <t>Αντηλιακό Bambo Nature SPF50, 100ml</t>
  </si>
  <si>
    <t>100ml</t>
  </si>
  <si>
    <t>200ml</t>
  </si>
  <si>
    <t>Αντηλιακό Bambo Nature SPF30, 200ml</t>
  </si>
  <si>
    <t>5703538464980</t>
  </si>
  <si>
    <t>5703538465000</t>
  </si>
  <si>
    <t>5703538465024</t>
  </si>
  <si>
    <t>5703538465048</t>
  </si>
  <si>
    <t>5713571001622</t>
  </si>
  <si>
    <t>5713571001646</t>
  </si>
  <si>
    <t>Πάνες Βρακάκι Bambo Nature - Χάρτινες Συσκευασίες</t>
  </si>
  <si>
    <t>Πάνες Bambo Nature Χάρτινες - Συσκευασίες</t>
  </si>
  <si>
    <t>5703538465062</t>
  </si>
  <si>
    <t>5713571001660</t>
  </si>
  <si>
    <t>5713571001684</t>
  </si>
  <si>
    <t>* οι πάνες σε χάρτινη συσκευασία, το ποσοστό έκτπωσης θα κυμαινεται από 25-35%</t>
  </si>
  <si>
    <t>Γαλάζιο</t>
  </si>
  <si>
    <t>Μωβ</t>
  </si>
  <si>
    <t>15x20 cm</t>
  </si>
  <si>
    <t>16x19 cm</t>
  </si>
  <si>
    <t>5703538398148</t>
  </si>
  <si>
    <t>1000024401 </t>
  </si>
  <si>
    <t>Bambo Nature, Swim Pants, S, 7-12 Kg</t>
  </si>
  <si>
    <t>Bambo Nature, Swim Pants, M, 12+ Kg</t>
  </si>
  <si>
    <t>5703538485961</t>
  </si>
  <si>
    <t>5703538485947</t>
  </si>
  <si>
    <t>26-68cm</t>
  </si>
  <si>
    <t>24-66 cm</t>
  </si>
  <si>
    <t>Bambo Nature Swim Pants</t>
  </si>
  <si>
    <t>7-12 Kg</t>
  </si>
  <si>
    <t>12+ Kg</t>
  </si>
  <si>
    <t>Abena Repair Cream 50ml</t>
  </si>
  <si>
    <t>5703538468605</t>
  </si>
  <si>
    <t>50ml</t>
  </si>
  <si>
    <t>5703538474545</t>
  </si>
  <si>
    <t>80-130cm (περ. μέσης)</t>
  </si>
  <si>
    <r>
      <rPr>
        <sz val="9"/>
        <rFont val="Arial"/>
        <family val="2"/>
        <charset val="161"/>
      </rPr>
      <t xml:space="preserve">ABENA Fix Net Large, 5τεμ.  </t>
    </r>
    <r>
      <rPr>
        <sz val="10"/>
        <rFont val="Arial"/>
        <family val="2"/>
        <charset val="161"/>
      </rPr>
      <t xml:space="preserve">                                   </t>
    </r>
    <r>
      <rPr>
        <sz val="9"/>
        <rFont val="Arial"/>
        <family val="2"/>
        <charset val="161"/>
      </rPr>
      <t>εσώρουχο στερέωσης σερβιέτας</t>
    </r>
  </si>
  <si>
    <t>Bambo Nature Gift Box GOLD</t>
  </si>
  <si>
    <t>Bambo Nature Gift Box SILVER</t>
  </si>
  <si>
    <t>Bambo Nature Gift Box BRONZE</t>
  </si>
  <si>
    <t>Maternity Gift Box</t>
  </si>
  <si>
    <r>
      <t xml:space="preserve">GIFT BOX - </t>
    </r>
    <r>
      <rPr>
        <b/>
        <sz val="11"/>
        <color rgb="FF0066CC"/>
        <rFont val="Roboto"/>
        <charset val="161"/>
      </rPr>
      <t>Πακέτα Δώρων για τη Νέα Μαμά και το Μωρό</t>
    </r>
  </si>
  <si>
    <t>5208054001669</t>
  </si>
  <si>
    <t>02.05.801</t>
  </si>
  <si>
    <t>5208054001676</t>
  </si>
  <si>
    <t>02.05.802</t>
  </si>
  <si>
    <t>5208054001683</t>
  </si>
  <si>
    <t>02.05.803</t>
  </si>
  <si>
    <t>03.05.801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</si>
</sst>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49" x14ac:knownFonts="1">
    <font>
      <sz val="10"/>
      <name val="Arial"/>
      <family val="2"/>
      <charset val="161"/>
    </font>
    <font>
      <b/>
      <sz val="12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60"/>
      <name val="Arial"/>
      <family val="2"/>
      <charset val="161"/>
    </font>
    <font>
      <b/>
      <sz val="11"/>
      <color indexed="10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1"/>
      <color indexed="12"/>
      <name val="Arial"/>
      <family val="2"/>
      <charset val="161"/>
    </font>
    <font>
      <sz val="11"/>
      <name val="Arial"/>
      <family val="2"/>
      <charset val="161"/>
    </font>
    <font>
      <b/>
      <sz val="14"/>
      <color indexed="30"/>
      <name val="Arial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6"/>
      <name val="Arial"/>
      <family val="2"/>
    </font>
    <font>
      <sz val="10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6"/>
      <color theme="0"/>
      <name val="Arial Black"/>
      <family val="2"/>
      <charset val="161"/>
    </font>
    <font>
      <b/>
      <sz val="20"/>
      <color theme="7" tint="-0.249977111117893"/>
      <name val="Bradley Hand ITC"/>
      <family val="4"/>
    </font>
    <font>
      <b/>
      <sz val="16"/>
      <color theme="0"/>
      <name val="Zona Pro"/>
      <family val="3"/>
    </font>
    <font>
      <b/>
      <sz val="16"/>
      <color theme="0"/>
      <name val="Arial Black"/>
      <family val="3"/>
      <charset val="161"/>
    </font>
    <font>
      <b/>
      <sz val="10"/>
      <name val="Roboto"/>
      <charset val="161"/>
    </font>
    <font>
      <b/>
      <sz val="9"/>
      <color indexed="8"/>
      <name val="Roboto"/>
      <charset val="161"/>
    </font>
    <font>
      <b/>
      <sz val="10"/>
      <color indexed="8"/>
      <name val="Roboto"/>
      <charset val="161"/>
    </font>
    <font>
      <b/>
      <sz val="28"/>
      <color indexed="8"/>
      <name val="Roboto"/>
      <charset val="161"/>
    </font>
    <font>
      <sz val="11"/>
      <color indexed="8"/>
      <name val="Roboto"/>
      <charset val="161"/>
    </font>
    <font>
      <b/>
      <sz val="16"/>
      <color indexed="8"/>
      <name val="Roboto"/>
      <charset val="161"/>
    </font>
    <font>
      <b/>
      <sz val="12"/>
      <color indexed="21"/>
      <name val="Roboto"/>
      <charset val="161"/>
    </font>
    <font>
      <sz val="11"/>
      <name val="Roboto"/>
      <charset val="161"/>
    </font>
    <font>
      <b/>
      <sz val="14"/>
      <color indexed="21"/>
      <name val="Roboto"/>
      <charset val="161"/>
    </font>
    <font>
      <b/>
      <sz val="11"/>
      <color indexed="10"/>
      <name val="Roboto"/>
      <charset val="161"/>
    </font>
    <font>
      <b/>
      <sz val="11"/>
      <color indexed="8"/>
      <name val="Roboto"/>
      <charset val="161"/>
    </font>
    <font>
      <b/>
      <sz val="11"/>
      <color indexed="12"/>
      <name val="Roboto"/>
      <charset val="161"/>
    </font>
    <font>
      <b/>
      <sz val="11"/>
      <color indexed="21"/>
      <name val="Roboto"/>
      <charset val="161"/>
    </font>
    <font>
      <sz val="9"/>
      <color indexed="8"/>
      <name val="Roboto"/>
      <charset val="161"/>
    </font>
    <font>
      <sz val="8"/>
      <color indexed="8"/>
      <name val="Roboto"/>
      <charset val="161"/>
    </font>
    <font>
      <sz val="9"/>
      <name val="Roboto"/>
      <charset val="161"/>
    </font>
    <font>
      <sz val="8"/>
      <name val="Roboto"/>
      <charset val="161"/>
    </font>
    <font>
      <b/>
      <sz val="9"/>
      <color indexed="10"/>
      <name val="Roboto"/>
      <charset val="161"/>
    </font>
    <font>
      <sz val="9"/>
      <color theme="1"/>
      <name val="Roboto"/>
      <charset val="161"/>
    </font>
    <font>
      <b/>
      <sz val="12"/>
      <color indexed="30"/>
      <name val="Roboto"/>
      <charset val="161"/>
    </font>
    <font>
      <b/>
      <sz val="14"/>
      <color indexed="30"/>
      <name val="Roboto"/>
      <charset val="161"/>
    </font>
    <font>
      <b/>
      <sz val="9"/>
      <color indexed="60"/>
      <name val="Roboto"/>
      <charset val="161"/>
    </font>
    <font>
      <sz val="9"/>
      <color indexed="10"/>
      <name val="Roboto"/>
      <charset val="161"/>
    </font>
    <font>
      <b/>
      <sz val="11"/>
      <color indexed="30"/>
      <name val="Roboto"/>
      <charset val="161"/>
    </font>
    <font>
      <sz val="10"/>
      <name val="Roboto"/>
      <charset val="161"/>
    </font>
    <font>
      <sz val="10"/>
      <color indexed="8"/>
      <name val="Roboto"/>
      <charset val="161"/>
    </font>
    <font>
      <sz val="9"/>
      <name val="Arial"/>
      <family val="2"/>
      <charset val="161"/>
    </font>
    <font>
      <b/>
      <sz val="11"/>
      <color rgb="FFFF0000"/>
      <name val="Arial"/>
      <family val="2"/>
      <charset val="161"/>
    </font>
    <font>
      <b/>
      <sz val="11"/>
      <color rgb="FF0066CC"/>
      <name val="Roboto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3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/>
    <xf numFmtId="0" fontId="1" fillId="2" borderId="1">
      <alignment horizontal="left" vertical="center" indent="1"/>
    </xf>
    <xf numFmtId="0" fontId="9" fillId="0" borderId="0"/>
  </cellStyleXfs>
  <cellXfs count="192">
    <xf numFmtId="0" fontId="0" fillId="0" borderId="0" xfId="0"/>
    <xf numFmtId="0" fontId="2" fillId="0" borderId="0" xfId="1"/>
    <xf numFmtId="164" fontId="3" fillId="0" borderId="0" xfId="3" applyNumberFormat="1" applyFont="1" applyAlignment="1">
      <alignment horizontal="center"/>
    </xf>
    <xf numFmtId="4" fontId="4" fillId="0" borderId="0" xfId="3" applyNumberFormat="1" applyFont="1" applyAlignment="1">
      <alignment horizontal="center"/>
    </xf>
    <xf numFmtId="164" fontId="5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7" fillId="0" borderId="0" xfId="3" applyFont="1" applyAlignment="1">
      <alignment horizontal="center"/>
    </xf>
    <xf numFmtId="3" fontId="7" fillId="0" borderId="0" xfId="3" applyNumberFormat="1" applyFont="1" applyAlignment="1">
      <alignment horizontal="center"/>
    </xf>
    <xf numFmtId="0" fontId="8" fillId="0" borderId="0" xfId="3" applyFont="1"/>
    <xf numFmtId="0" fontId="2" fillId="3" borderId="0" xfId="1" applyFill="1"/>
    <xf numFmtId="0" fontId="2" fillId="0" borderId="0" xfId="1" applyAlignment="1">
      <alignment horizontal="center"/>
    </xf>
    <xf numFmtId="0" fontId="11" fillId="0" borderId="0" xfId="1" applyFont="1"/>
    <xf numFmtId="0" fontId="12" fillId="0" borderId="0" xfId="1" applyFont="1"/>
    <xf numFmtId="0" fontId="10" fillId="0" borderId="0" xfId="1" applyFont="1"/>
    <xf numFmtId="0" fontId="10" fillId="0" borderId="0" xfId="1" applyFont="1" applyAlignment="1">
      <alignment horizontal="left"/>
    </xf>
    <xf numFmtId="164" fontId="14" fillId="3" borderId="0" xfId="3" applyNumberFormat="1" applyFont="1" applyFill="1" applyAlignment="1">
      <alignment horizontal="center"/>
    </xf>
    <xf numFmtId="0" fontId="15" fillId="3" borderId="0" xfId="1" applyFont="1" applyFill="1"/>
    <xf numFmtId="0" fontId="24" fillId="0" borderId="0" xfId="1" applyFont="1"/>
    <xf numFmtId="0" fontId="22" fillId="0" borderId="0" xfId="1" applyFont="1"/>
    <xf numFmtId="0" fontId="26" fillId="0" borderId="0" xfId="3" applyFont="1"/>
    <xf numFmtId="0" fontId="27" fillId="0" borderId="0" xfId="3" applyFont="1" applyAlignment="1">
      <alignment horizontal="center"/>
    </xf>
    <xf numFmtId="0" fontId="28" fillId="0" borderId="0" xfId="3" applyFont="1"/>
    <xf numFmtId="4" fontId="29" fillId="0" borderId="0" xfId="3" applyNumberFormat="1" applyFont="1" applyAlignment="1">
      <alignment horizontal="center"/>
    </xf>
    <xf numFmtId="164" fontId="30" fillId="0" borderId="0" xfId="3" applyNumberFormat="1" applyFont="1" applyAlignment="1">
      <alignment horizontal="center"/>
    </xf>
    <xf numFmtId="164" fontId="31" fillId="0" borderId="0" xfId="3" applyNumberFormat="1" applyFont="1" applyAlignment="1">
      <alignment horizontal="center"/>
    </xf>
    <xf numFmtId="0" fontId="32" fillId="0" borderId="0" xfId="3" applyFont="1"/>
    <xf numFmtId="0" fontId="21" fillId="0" borderId="0" xfId="1" applyFont="1"/>
    <xf numFmtId="0" fontId="33" fillId="0" borderId="0" xfId="1" applyFont="1"/>
    <xf numFmtId="49" fontId="34" fillId="0" borderId="3" xfId="1" applyNumberFormat="1" applyFont="1" applyBorder="1"/>
    <xf numFmtId="0" fontId="33" fillId="3" borderId="3" xfId="0" applyFont="1" applyFill="1" applyBorder="1" applyAlignment="1">
      <alignment horizontal="left"/>
    </xf>
    <xf numFmtId="0" fontId="33" fillId="3" borderId="3" xfId="0" applyFont="1" applyFill="1" applyBorder="1"/>
    <xf numFmtId="0" fontId="35" fillId="3" borderId="2" xfId="0" applyFont="1" applyFill="1" applyBorder="1" applyAlignment="1">
      <alignment horizontal="center"/>
    </xf>
    <xf numFmtId="0" fontId="36" fillId="3" borderId="4" xfId="0" applyFont="1" applyFill="1" applyBorder="1" applyAlignment="1">
      <alignment horizontal="center"/>
    </xf>
    <xf numFmtId="0" fontId="35" fillId="3" borderId="2" xfId="3" applyFont="1" applyFill="1" applyBorder="1" applyAlignment="1">
      <alignment horizontal="center"/>
    </xf>
    <xf numFmtId="0" fontId="35" fillId="3" borderId="4" xfId="0" applyFont="1" applyFill="1" applyBorder="1" applyAlignment="1">
      <alignment horizontal="center"/>
    </xf>
    <xf numFmtId="164" fontId="33" fillId="3" borderId="2" xfId="3" applyNumberFormat="1" applyFont="1" applyFill="1" applyBorder="1" applyAlignment="1">
      <alignment horizontal="center"/>
    </xf>
    <xf numFmtId="10" fontId="37" fillId="0" borderId="3" xfId="3" applyNumberFormat="1" applyFont="1" applyBorder="1" applyAlignment="1">
      <alignment horizontal="center"/>
    </xf>
    <xf numFmtId="164" fontId="21" fillId="0" borderId="3" xfId="3" applyNumberFormat="1" applyFont="1" applyBorder="1" applyAlignment="1">
      <alignment horizontal="center"/>
    </xf>
    <xf numFmtId="164" fontId="35" fillId="0" borderId="6" xfId="3" applyNumberFormat="1" applyFont="1" applyBorder="1" applyAlignment="1">
      <alignment horizontal="center"/>
    </xf>
    <xf numFmtId="164" fontId="35" fillId="0" borderId="3" xfId="3" applyNumberFormat="1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64" fontId="21" fillId="3" borderId="3" xfId="3" applyNumberFormat="1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 wrapText="1"/>
    </xf>
    <xf numFmtId="0" fontId="32" fillId="0" borderId="9" xfId="3" applyFont="1" applyBorder="1"/>
    <xf numFmtId="0" fontId="32" fillId="0" borderId="8" xfId="3" applyFont="1" applyBorder="1"/>
    <xf numFmtId="0" fontId="35" fillId="3" borderId="4" xfId="0" applyFont="1" applyFill="1" applyBorder="1" applyAlignment="1">
      <alignment horizontal="center" wrapText="1"/>
    </xf>
    <xf numFmtId="0" fontId="35" fillId="3" borderId="4" xfId="3" applyFont="1" applyFill="1" applyBorder="1" applyAlignment="1">
      <alignment horizontal="center"/>
    </xf>
    <xf numFmtId="164" fontId="33" fillId="3" borderId="4" xfId="3" applyNumberFormat="1" applyFont="1" applyFill="1" applyBorder="1" applyAlignment="1">
      <alignment horizontal="center"/>
    </xf>
    <xf numFmtId="164" fontId="21" fillId="0" borderId="2" xfId="3" applyNumberFormat="1" applyFont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35" fillId="3" borderId="3" xfId="3" applyFont="1" applyFill="1" applyBorder="1" applyAlignment="1">
      <alignment horizontal="center"/>
    </xf>
    <xf numFmtId="0" fontId="35" fillId="4" borderId="3" xfId="3" applyFont="1" applyFill="1" applyBorder="1" applyAlignment="1">
      <alignment horizontal="center"/>
    </xf>
    <xf numFmtId="164" fontId="33" fillId="3" borderId="3" xfId="3" applyNumberFormat="1" applyFont="1" applyFill="1" applyBorder="1" applyAlignment="1">
      <alignment horizontal="center"/>
    </xf>
    <xf numFmtId="164" fontId="21" fillId="0" borderId="5" xfId="3" applyNumberFormat="1" applyFont="1" applyBorder="1" applyAlignment="1">
      <alignment horizontal="center"/>
    </xf>
    <xf numFmtId="164" fontId="21" fillId="3" borderId="5" xfId="3" applyNumberFormat="1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3" borderId="6" xfId="0" applyFont="1" applyFill="1" applyBorder="1" applyAlignment="1">
      <alignment horizontal="center"/>
    </xf>
    <xf numFmtId="0" fontId="35" fillId="3" borderId="5" xfId="3" applyFont="1" applyFill="1" applyBorder="1" applyAlignment="1">
      <alignment horizontal="center"/>
    </xf>
    <xf numFmtId="164" fontId="21" fillId="3" borderId="2" xfId="3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3" fillId="3" borderId="0" xfId="0" applyFont="1" applyFill="1"/>
    <xf numFmtId="0" fontId="35" fillId="0" borderId="0" xfId="0" applyFont="1" applyAlignment="1">
      <alignment horizontal="center"/>
    </xf>
    <xf numFmtId="0" fontId="35" fillId="3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5" fillId="3" borderId="0" xfId="3" applyFont="1" applyFill="1" applyAlignment="1">
      <alignment horizontal="center"/>
    </xf>
    <xf numFmtId="164" fontId="33" fillId="3" borderId="0" xfId="3" applyNumberFormat="1" applyFont="1" applyFill="1" applyAlignment="1">
      <alignment horizontal="center"/>
    </xf>
    <xf numFmtId="10" fontId="37" fillId="0" borderId="0" xfId="3" applyNumberFormat="1" applyFont="1" applyAlignment="1">
      <alignment horizontal="center"/>
    </xf>
    <xf numFmtId="164" fontId="21" fillId="3" borderId="0" xfId="3" applyNumberFormat="1" applyFont="1" applyFill="1" applyAlignment="1">
      <alignment horizontal="center"/>
    </xf>
    <xf numFmtId="164" fontId="35" fillId="0" borderId="0" xfId="3" applyNumberFormat="1" applyFont="1" applyAlignment="1">
      <alignment horizontal="center"/>
    </xf>
    <xf numFmtId="0" fontId="33" fillId="3" borderId="3" xfId="0" applyFont="1" applyFill="1" applyBorder="1" applyAlignment="1">
      <alignment horizontal="center"/>
    </xf>
    <xf numFmtId="0" fontId="36" fillId="3" borderId="2" xfId="0" applyFont="1" applyFill="1" applyBorder="1" applyAlignment="1">
      <alignment horizontal="center"/>
    </xf>
    <xf numFmtId="0" fontId="35" fillId="0" borderId="4" xfId="0" applyFont="1" applyBorder="1" applyAlignment="1">
      <alignment horizontal="center" wrapText="1"/>
    </xf>
    <xf numFmtId="0" fontId="35" fillId="0" borderId="4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39" fillId="3" borderId="0" xfId="0" applyFont="1" applyFill="1"/>
    <xf numFmtId="0" fontId="27" fillId="3" borderId="0" xfId="0" applyFont="1" applyFill="1" applyAlignment="1">
      <alignment horizontal="center"/>
    </xf>
    <xf numFmtId="0" fontId="24" fillId="3" borderId="0" xfId="1" applyFont="1" applyFill="1"/>
    <xf numFmtId="0" fontId="40" fillId="3" borderId="0" xfId="0" applyFont="1" applyFill="1"/>
    <xf numFmtId="3" fontId="27" fillId="3" borderId="0" xfId="0" applyNumberFormat="1" applyFont="1" applyFill="1" applyAlignment="1">
      <alignment horizontal="center"/>
    </xf>
    <xf numFmtId="4" fontId="31" fillId="3" borderId="0" xfId="0" applyNumberFormat="1" applyFont="1" applyFill="1" applyAlignment="1">
      <alignment horizontal="center"/>
    </xf>
    <xf numFmtId="4" fontId="41" fillId="3" borderId="0" xfId="0" applyNumberFormat="1" applyFont="1" applyFill="1" applyAlignment="1">
      <alignment horizontal="center"/>
    </xf>
    <xf numFmtId="4" fontId="35" fillId="3" borderId="0" xfId="0" applyNumberFormat="1" applyFont="1" applyFill="1" applyAlignment="1">
      <alignment horizontal="center"/>
    </xf>
    <xf numFmtId="4" fontId="42" fillId="3" borderId="0" xfId="0" applyNumberFormat="1" applyFont="1" applyFill="1" applyAlignment="1">
      <alignment horizontal="center"/>
    </xf>
    <xf numFmtId="164" fontId="35" fillId="3" borderId="2" xfId="3" applyNumberFormat="1" applyFont="1" applyFill="1" applyBorder="1" applyAlignment="1">
      <alignment horizontal="center"/>
    </xf>
    <xf numFmtId="164" fontId="35" fillId="3" borderId="3" xfId="3" applyNumberFormat="1" applyFont="1" applyFill="1" applyBorder="1" applyAlignment="1">
      <alignment horizontal="center"/>
    </xf>
    <xf numFmtId="0" fontId="39" fillId="0" borderId="0" xfId="0" applyFont="1"/>
    <xf numFmtId="0" fontId="27" fillId="0" borderId="0" xfId="0" applyFont="1" applyAlignment="1">
      <alignment horizontal="center"/>
    </xf>
    <xf numFmtId="0" fontId="40" fillId="0" borderId="0" xfId="0" applyFont="1"/>
    <xf numFmtId="0" fontId="36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4" fontId="31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35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center"/>
    </xf>
    <xf numFmtId="10" fontId="37" fillId="0" borderId="4" xfId="3" applyNumberFormat="1" applyFont="1" applyBorder="1" applyAlignment="1">
      <alignment horizontal="center"/>
    </xf>
    <xf numFmtId="10" fontId="37" fillId="3" borderId="2" xfId="3" applyNumberFormat="1" applyFont="1" applyFill="1" applyBorder="1" applyAlignment="1">
      <alignment horizontal="center"/>
    </xf>
    <xf numFmtId="0" fontId="43" fillId="0" borderId="0" xfId="0" applyFont="1"/>
    <xf numFmtId="0" fontId="44" fillId="3" borderId="0" xfId="0" applyFont="1" applyFill="1" applyAlignment="1">
      <alignment horizontal="center"/>
    </xf>
    <xf numFmtId="0" fontId="44" fillId="3" borderId="0" xfId="0" applyFont="1" applyFill="1"/>
    <xf numFmtId="0" fontId="44" fillId="3" borderId="0" xfId="0" applyFont="1" applyFill="1" applyAlignment="1">
      <alignment horizontal="center" wrapText="1"/>
    </xf>
    <xf numFmtId="0" fontId="44" fillId="0" borderId="0" xfId="3" applyFont="1" applyAlignment="1">
      <alignment horizontal="center"/>
    </xf>
    <xf numFmtId="164" fontId="45" fillId="0" borderId="0" xfId="3" applyNumberFormat="1" applyFont="1" applyAlignment="1">
      <alignment horizontal="center"/>
    </xf>
    <xf numFmtId="10" fontId="37" fillId="3" borderId="0" xfId="3" applyNumberFormat="1" applyFont="1" applyFill="1" applyAlignment="1">
      <alignment horizontal="center"/>
    </xf>
    <xf numFmtId="164" fontId="21" fillId="0" borderId="0" xfId="3" applyNumberFormat="1" applyFont="1" applyAlignment="1">
      <alignment horizontal="center"/>
    </xf>
    <xf numFmtId="0" fontId="36" fillId="3" borderId="0" xfId="0" applyFont="1" applyFill="1" applyAlignment="1">
      <alignment horizontal="center"/>
    </xf>
    <xf numFmtId="0" fontId="33" fillId="3" borderId="3" xfId="0" applyFont="1" applyFill="1" applyBorder="1" applyAlignment="1">
      <alignment wrapText="1"/>
    </xf>
    <xf numFmtId="0" fontId="35" fillId="0" borderId="3" xfId="3" applyFont="1" applyBorder="1" applyAlignment="1">
      <alignment horizontal="center"/>
    </xf>
    <xf numFmtId="0" fontId="36" fillId="3" borderId="2" xfId="0" applyFont="1" applyFill="1" applyBorder="1" applyAlignment="1">
      <alignment horizontal="center" wrapText="1"/>
    </xf>
    <xf numFmtId="164" fontId="35" fillId="3" borderId="0" xfId="3" applyNumberFormat="1" applyFont="1" applyFill="1" applyAlignment="1">
      <alignment horizontal="center"/>
    </xf>
    <xf numFmtId="0" fontId="33" fillId="0" borderId="3" xfId="0" applyFont="1" applyBorder="1" applyAlignment="1">
      <alignment horizontal="left"/>
    </xf>
    <xf numFmtId="0" fontId="33" fillId="0" borderId="3" xfId="0" applyFont="1" applyBorder="1" applyAlignment="1">
      <alignment wrapText="1"/>
    </xf>
    <xf numFmtId="164" fontId="33" fillId="0" borderId="3" xfId="3" applyNumberFormat="1" applyFont="1" applyBorder="1" applyAlignment="1">
      <alignment horizontal="center"/>
    </xf>
    <xf numFmtId="164" fontId="14" fillId="0" borderId="0" xfId="3" applyNumberFormat="1" applyFont="1" applyAlignment="1">
      <alignment horizontal="center"/>
    </xf>
    <xf numFmtId="0" fontId="33" fillId="0" borderId="3" xfId="0" applyFont="1" applyBorder="1"/>
    <xf numFmtId="0" fontId="35" fillId="0" borderId="3" xfId="0" applyFont="1" applyBorder="1" applyAlignment="1">
      <alignment horizontal="center" wrapText="1"/>
    </xf>
    <xf numFmtId="0" fontId="33" fillId="3" borderId="0" xfId="0" applyFont="1" applyFill="1" applyAlignment="1">
      <alignment wrapText="1"/>
    </xf>
    <xf numFmtId="0" fontId="36" fillId="0" borderId="2" xfId="0" applyFont="1" applyBorder="1" applyAlignment="1">
      <alignment horizontal="center" wrapText="1"/>
    </xf>
    <xf numFmtId="0" fontId="35" fillId="0" borderId="11" xfId="0" applyFont="1" applyBorder="1" applyAlignment="1">
      <alignment horizontal="center"/>
    </xf>
    <xf numFmtId="10" fontId="37" fillId="0" borderId="11" xfId="3" applyNumberFormat="1" applyFont="1" applyBorder="1" applyAlignment="1">
      <alignment horizontal="center"/>
    </xf>
    <xf numFmtId="10" fontId="47" fillId="0" borderId="0" xfId="3" applyNumberFormat="1" applyFont="1" applyAlignment="1">
      <alignment horizontal="center"/>
    </xf>
    <xf numFmtId="49" fontId="34" fillId="0" borderId="10" xfId="1" applyNumberFormat="1" applyFont="1" applyBorder="1"/>
    <xf numFmtId="0" fontId="33" fillId="0" borderId="10" xfId="0" applyFont="1" applyBorder="1" applyAlignment="1">
      <alignment horizontal="left"/>
    </xf>
    <xf numFmtId="0" fontId="35" fillId="0" borderId="10" xfId="0" applyFont="1" applyBorder="1" applyAlignment="1">
      <alignment horizontal="center"/>
    </xf>
    <xf numFmtId="0" fontId="35" fillId="0" borderId="10" xfId="3" applyFont="1" applyBorder="1" applyAlignment="1">
      <alignment horizontal="center"/>
    </xf>
    <xf numFmtId="164" fontId="33" fillId="0" borderId="10" xfId="3" applyNumberFormat="1" applyFont="1" applyBorder="1" applyAlignment="1">
      <alignment horizontal="center"/>
    </xf>
    <xf numFmtId="164" fontId="35" fillId="0" borderId="10" xfId="3" applyNumberFormat="1" applyFont="1" applyBorder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Font="1"/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center"/>
    </xf>
    <xf numFmtId="10" fontId="37" fillId="0" borderId="2" xfId="3" applyNumberFormat="1" applyFont="1" applyBorder="1" applyAlignment="1">
      <alignment horizontal="center"/>
    </xf>
    <xf numFmtId="0" fontId="33" fillId="0" borderId="10" xfId="0" applyFont="1" applyBorder="1" applyAlignment="1">
      <alignment wrapText="1"/>
    </xf>
    <xf numFmtId="0" fontId="24" fillId="0" borderId="10" xfId="1" applyFont="1" applyBorder="1"/>
    <xf numFmtId="0" fontId="35" fillId="0" borderId="10" xfId="0" applyFont="1" applyBorder="1" applyAlignment="1">
      <alignment horizontal="center" wrapText="1"/>
    </xf>
    <xf numFmtId="0" fontId="38" fillId="0" borderId="10" xfId="0" applyFont="1" applyBorder="1" applyAlignment="1">
      <alignment horizontal="center"/>
    </xf>
    <xf numFmtId="164" fontId="21" fillId="0" borderId="10" xfId="3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36" fillId="0" borderId="3" xfId="0" applyFont="1" applyBorder="1" applyAlignment="1">
      <alignment horizontal="center" wrapText="1"/>
    </xf>
    <xf numFmtId="0" fontId="33" fillId="0" borderId="3" xfId="0" applyFont="1" applyBorder="1" applyAlignment="1">
      <alignment horizontal="center"/>
    </xf>
    <xf numFmtId="49" fontId="34" fillId="7" borderId="3" xfId="1" applyNumberFormat="1" applyFont="1" applyFill="1" applyBorder="1"/>
    <xf numFmtId="0" fontId="33" fillId="7" borderId="3" xfId="0" applyFont="1" applyFill="1" applyBorder="1" applyAlignment="1">
      <alignment horizontal="left"/>
    </xf>
    <xf numFmtId="0" fontId="33" fillId="7" borderId="3" xfId="0" applyFont="1" applyFill="1" applyBorder="1"/>
    <xf numFmtId="0" fontId="35" fillId="7" borderId="3" xfId="0" applyFont="1" applyFill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0" fontId="35" fillId="7" borderId="3" xfId="3" applyFont="1" applyFill="1" applyBorder="1" applyAlignment="1">
      <alignment horizontal="center"/>
    </xf>
    <xf numFmtId="164" fontId="33" fillId="7" borderId="3" xfId="3" applyNumberFormat="1" applyFont="1" applyFill="1" applyBorder="1" applyAlignment="1">
      <alignment horizontal="center"/>
    </xf>
    <xf numFmtId="10" fontId="37" fillId="7" borderId="4" xfId="3" applyNumberFormat="1" applyFont="1" applyFill="1" applyBorder="1" applyAlignment="1">
      <alignment horizontal="center"/>
    </xf>
    <xf numFmtId="164" fontId="21" fillId="7" borderId="2" xfId="3" applyNumberFormat="1" applyFont="1" applyFill="1" applyBorder="1" applyAlignment="1">
      <alignment horizontal="center"/>
    </xf>
    <xf numFmtId="164" fontId="35" fillId="7" borderId="6" xfId="3" applyNumberFormat="1" applyFont="1" applyFill="1" applyBorder="1" applyAlignment="1">
      <alignment horizontal="center"/>
    </xf>
    <xf numFmtId="164" fontId="35" fillId="7" borderId="3" xfId="3" applyNumberFormat="1" applyFont="1" applyFill="1" applyBorder="1" applyAlignment="1">
      <alignment horizontal="center"/>
    </xf>
    <xf numFmtId="164" fontId="21" fillId="7" borderId="5" xfId="3" applyNumberFormat="1" applyFont="1" applyFill="1" applyBorder="1" applyAlignment="1">
      <alignment horizontal="center"/>
    </xf>
    <xf numFmtId="49" fontId="34" fillId="7" borderId="10" xfId="1" applyNumberFormat="1" applyFont="1" applyFill="1" applyBorder="1"/>
    <xf numFmtId="0" fontId="33" fillId="7" borderId="10" xfId="0" applyFont="1" applyFill="1" applyBorder="1" applyAlignment="1">
      <alignment horizontal="left"/>
    </xf>
    <xf numFmtId="0" fontId="33" fillId="7" borderId="10" xfId="0" applyFont="1" applyFill="1" applyBorder="1"/>
    <xf numFmtId="0" fontId="35" fillId="7" borderId="10" xfId="0" applyFont="1" applyFill="1" applyBorder="1" applyAlignment="1">
      <alignment horizontal="center"/>
    </xf>
    <xf numFmtId="0" fontId="35" fillId="7" borderId="4" xfId="0" applyFont="1" applyFill="1" applyBorder="1" applyAlignment="1">
      <alignment horizontal="center"/>
    </xf>
    <xf numFmtId="0" fontId="35" fillId="7" borderId="10" xfId="3" applyFont="1" applyFill="1" applyBorder="1" applyAlignment="1">
      <alignment horizontal="center"/>
    </xf>
    <xf numFmtId="164" fontId="33" fillId="7" borderId="10" xfId="3" applyNumberFormat="1" applyFont="1" applyFill="1" applyBorder="1" applyAlignment="1">
      <alignment horizontal="center"/>
    </xf>
    <xf numFmtId="10" fontId="37" fillId="7" borderId="10" xfId="3" applyNumberFormat="1" applyFont="1" applyFill="1" applyBorder="1" applyAlignment="1">
      <alignment horizontal="center"/>
    </xf>
    <xf numFmtId="164" fontId="21" fillId="7" borderId="12" xfId="3" applyNumberFormat="1" applyFont="1" applyFill="1" applyBorder="1" applyAlignment="1">
      <alignment horizontal="center"/>
    </xf>
    <xf numFmtId="164" fontId="35" fillId="7" borderId="7" xfId="3" applyNumberFormat="1" applyFont="1" applyFill="1" applyBorder="1" applyAlignment="1">
      <alignment horizontal="center"/>
    </xf>
    <xf numFmtId="164" fontId="35" fillId="7" borderId="10" xfId="3" applyNumberFormat="1" applyFont="1" applyFill="1" applyBorder="1" applyAlignment="1">
      <alignment horizontal="center"/>
    </xf>
    <xf numFmtId="10" fontId="37" fillId="7" borderId="3" xfId="3" applyNumberFormat="1" applyFont="1" applyFill="1" applyBorder="1" applyAlignment="1">
      <alignment horizontal="center"/>
    </xf>
    <xf numFmtId="164" fontId="21" fillId="7" borderId="3" xfId="3" applyNumberFormat="1" applyFont="1" applyFill="1" applyBorder="1" applyAlignment="1">
      <alignment horizontal="center"/>
    </xf>
    <xf numFmtId="0" fontId="34" fillId="7" borderId="3" xfId="0" applyFont="1" applyFill="1" applyBorder="1" applyAlignment="1">
      <alignment horizontal="center"/>
    </xf>
    <xf numFmtId="0" fontId="33" fillId="7" borderId="3" xfId="0" applyFont="1" applyFill="1" applyBorder="1" applyAlignment="1">
      <alignment wrapText="1"/>
    </xf>
    <xf numFmtId="10" fontId="37" fillId="7" borderId="2" xfId="3" applyNumberFormat="1" applyFont="1" applyFill="1" applyBorder="1" applyAlignment="1">
      <alignment horizontal="center"/>
    </xf>
    <xf numFmtId="0" fontId="25" fillId="0" borderId="0" xfId="1" applyFont="1" applyAlignment="1">
      <alignment horizontal="left" vertical="center"/>
    </xf>
    <xf numFmtId="0" fontId="20" fillId="5" borderId="3" xfId="3" applyFont="1" applyFill="1" applyBorder="1" applyAlignment="1">
      <alignment horizontal="center" wrapText="1"/>
    </xf>
    <xf numFmtId="0" fontId="22" fillId="0" borderId="0" xfId="1" applyFont="1" applyAlignment="1">
      <alignment horizontal="left"/>
    </xf>
    <xf numFmtId="0" fontId="19" fillId="6" borderId="0" xfId="3" applyFont="1" applyFill="1" applyAlignment="1">
      <alignment horizontal="center" wrapText="1"/>
    </xf>
    <xf numFmtId="0" fontId="16" fillId="6" borderId="0" xfId="3" applyFont="1" applyFill="1" applyAlignment="1">
      <alignment horizontal="center" wrapText="1"/>
    </xf>
    <xf numFmtId="0" fontId="10" fillId="0" borderId="0" xfId="1" applyFont="1" applyAlignment="1">
      <alignment horizontal="left"/>
    </xf>
    <xf numFmtId="164" fontId="20" fillId="5" borderId="3" xfId="3" applyNumberFormat="1" applyFont="1" applyFill="1" applyBorder="1" applyAlignment="1">
      <alignment horizontal="center" wrapText="1"/>
    </xf>
    <xf numFmtId="0" fontId="13" fillId="0" borderId="0" xfId="3" applyFont="1" applyAlignment="1">
      <alignment horizontal="center"/>
    </xf>
    <xf numFmtId="3" fontId="20" fillId="5" borderId="3" xfId="3" applyNumberFormat="1" applyFont="1" applyFill="1" applyBorder="1" applyAlignment="1">
      <alignment horizontal="center" wrapText="1"/>
    </xf>
    <xf numFmtId="0" fontId="23" fillId="0" borderId="0" xfId="1" applyFont="1" applyAlignment="1">
      <alignment horizontal="center"/>
    </xf>
    <xf numFmtId="0" fontId="10" fillId="3" borderId="0" xfId="1" applyFont="1" applyFill="1" applyAlignment="1">
      <alignment horizontal="center" wrapText="1"/>
    </xf>
    <xf numFmtId="4" fontId="20" fillId="5" borderId="3" xfId="3" applyNumberFormat="1" applyFont="1" applyFill="1" applyBorder="1" applyAlignment="1">
      <alignment horizontal="center" wrapText="1"/>
    </xf>
    <xf numFmtId="0" fontId="20" fillId="5" borderId="3" xfId="3" applyFont="1" applyFill="1" applyBorder="1" applyAlignment="1">
      <alignment horizontal="center"/>
    </xf>
    <xf numFmtId="164" fontId="22" fillId="5" borderId="3" xfId="3" applyNumberFormat="1" applyFont="1" applyFill="1" applyBorder="1" applyAlignment="1">
      <alignment horizontal="center" wrapText="1"/>
    </xf>
    <xf numFmtId="49" fontId="34" fillId="8" borderId="3" xfId="1" applyNumberFormat="1" applyFont="1" applyFill="1" applyBorder="1"/>
    <xf numFmtId="0" fontId="33" fillId="8" borderId="3" xfId="0" applyFont="1" applyFill="1" applyBorder="1" applyAlignment="1">
      <alignment horizontal="left"/>
    </xf>
    <xf numFmtId="0" fontId="33" fillId="8" borderId="3" xfId="0" applyFont="1" applyFill="1" applyBorder="1"/>
    <xf numFmtId="0" fontId="35" fillId="8" borderId="3" xfId="0" applyFont="1" applyFill="1" applyBorder="1" applyAlignment="1">
      <alignment horizontal="center"/>
    </xf>
    <xf numFmtId="0" fontId="34" fillId="8" borderId="3" xfId="0" applyFont="1" applyFill="1" applyBorder="1" applyAlignment="1">
      <alignment horizontal="center"/>
    </xf>
    <xf numFmtId="0" fontId="35" fillId="8" borderId="3" xfId="3" applyFont="1" applyFill="1" applyBorder="1" applyAlignment="1">
      <alignment horizontal="center"/>
    </xf>
    <xf numFmtId="164" fontId="33" fillId="8" borderId="3" xfId="3" applyNumberFormat="1" applyFont="1" applyFill="1" applyBorder="1" applyAlignment="1">
      <alignment horizontal="center"/>
    </xf>
    <xf numFmtId="10" fontId="37" fillId="8" borderId="3" xfId="3" applyNumberFormat="1" applyFont="1" applyFill="1" applyBorder="1" applyAlignment="1">
      <alignment horizontal="center"/>
    </xf>
    <xf numFmtId="164" fontId="21" fillId="8" borderId="3" xfId="3" applyNumberFormat="1" applyFont="1" applyFill="1" applyBorder="1" applyAlignment="1">
      <alignment horizontal="center"/>
    </xf>
    <xf numFmtId="164" fontId="35" fillId="8" borderId="3" xfId="3" applyNumberFormat="1" applyFont="1" applyFill="1" applyBorder="1" applyAlignment="1">
      <alignment horizontal="center"/>
    </xf>
  </cellXfs>
  <cellStyles count="4">
    <cellStyle name="Excel Built-in Normal" xfId="1" xr:uid="{00000000-0005-0000-0000-000000000000}"/>
    <cellStyle name="SAPBEXstdItem" xfId="2" xr:uid="{00000000-0005-0000-0000-000001000000}"/>
    <cellStyle name="Κανονικό" xfId="0" builtinId="0"/>
    <cellStyle name="Κανονικό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114300</xdr:rowOff>
    </xdr:from>
    <xdr:to>
      <xdr:col>11</xdr:col>
      <xdr:colOff>752475</xdr:colOff>
      <xdr:row>0</xdr:row>
      <xdr:rowOff>114300</xdr:rowOff>
    </xdr:to>
    <xdr:pic>
      <xdr:nvPicPr>
        <xdr:cNvPr id="2112" name="1 - Εικόνα">
          <a:extLst>
            <a:ext uri="{FF2B5EF4-FFF2-40B4-BE49-F238E27FC236}">
              <a16:creationId xmlns:a16="http://schemas.microsoft.com/office/drawing/2014/main" id="{31308DEB-E3CA-44FD-A5CC-97972069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143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228600</xdr:colOff>
      <xdr:row>0</xdr:row>
      <xdr:rowOff>114300</xdr:rowOff>
    </xdr:from>
    <xdr:to>
      <xdr:col>10</xdr:col>
      <xdr:colOff>752475</xdr:colOff>
      <xdr:row>0</xdr:row>
      <xdr:rowOff>114300</xdr:rowOff>
    </xdr:to>
    <xdr:pic>
      <xdr:nvPicPr>
        <xdr:cNvPr id="2116" name="1 - Εικόνα">
          <a:extLst>
            <a:ext uri="{FF2B5EF4-FFF2-40B4-BE49-F238E27FC236}">
              <a16:creationId xmlns:a16="http://schemas.microsoft.com/office/drawing/2014/main" id="{E56A7BD2-6D36-4557-B126-B41F2EB0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14300"/>
          <a:ext cx="1390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56029</xdr:colOff>
      <xdr:row>2</xdr:row>
      <xdr:rowOff>99732</xdr:rowOff>
    </xdr:from>
    <xdr:to>
      <xdr:col>9</xdr:col>
      <xdr:colOff>300396</xdr:colOff>
      <xdr:row>4</xdr:row>
      <xdr:rowOff>164024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7AF213CA-8EFF-45C8-9FD5-087667D69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6588" y="357467"/>
          <a:ext cx="1241690" cy="490116"/>
        </a:xfrm>
        <a:prstGeom prst="rect">
          <a:avLst/>
        </a:prstGeom>
      </xdr:spPr>
    </xdr:pic>
    <xdr:clientData/>
  </xdr:twoCellAnchor>
  <xdr:twoCellAnchor editAs="oneCell">
    <xdr:from>
      <xdr:col>10</xdr:col>
      <xdr:colOff>107418</xdr:colOff>
      <xdr:row>1</xdr:row>
      <xdr:rowOff>76604</xdr:rowOff>
    </xdr:from>
    <xdr:to>
      <xdr:col>11</xdr:col>
      <xdr:colOff>242178</xdr:colOff>
      <xdr:row>5</xdr:row>
      <xdr:rowOff>77328</xdr:rowOff>
    </xdr:to>
    <xdr:pic>
      <xdr:nvPicPr>
        <xdr:cNvPr id="5" name="Εικόνα 4">
          <a:extLst>
            <a:ext uri="{FF2B5EF4-FFF2-40B4-BE49-F238E27FC236}">
              <a16:creationId xmlns:a16="http://schemas.microsoft.com/office/drawing/2014/main" id="{2D420A62-40B2-4B69-AA63-61754B275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6300" y="143839"/>
          <a:ext cx="807113" cy="807548"/>
        </a:xfrm>
        <a:prstGeom prst="rect">
          <a:avLst/>
        </a:prstGeom>
      </xdr:spPr>
    </xdr:pic>
    <xdr:clientData/>
  </xdr:twoCellAnchor>
  <xdr:twoCellAnchor editAs="oneCell">
    <xdr:from>
      <xdr:col>12</xdr:col>
      <xdr:colOff>67234</xdr:colOff>
      <xdr:row>1</xdr:row>
      <xdr:rowOff>11207</xdr:rowOff>
    </xdr:from>
    <xdr:to>
      <xdr:col>13</xdr:col>
      <xdr:colOff>347383</xdr:colOff>
      <xdr:row>5</xdr:row>
      <xdr:rowOff>168090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24C9BBE9-DDEA-49B0-9AD5-25161CDFF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1528" y="78442"/>
          <a:ext cx="963707" cy="963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8"/>
  <sheetViews>
    <sheetView tabSelected="1" topLeftCell="A61" zoomScale="85" zoomScaleNormal="85" workbookViewId="0">
      <selection activeCell="J79" sqref="J79"/>
    </sheetView>
  </sheetViews>
  <sheetFormatPr defaultColWidth="8.7109375" defaultRowHeight="15" x14ac:dyDescent="0.25"/>
  <cols>
    <col min="1" max="1" width="11.85546875" style="1" customWidth="1"/>
    <col min="2" max="2" width="10.85546875" style="1" customWidth="1"/>
    <col min="3" max="3" width="41.7109375" style="1" customWidth="1"/>
    <col min="4" max="4" width="9.42578125" style="1" customWidth="1"/>
    <col min="5" max="5" width="8.7109375" style="1" customWidth="1"/>
    <col min="6" max="6" width="11.42578125" style="1" bestFit="1" customWidth="1"/>
    <col min="7" max="7" width="8.85546875" style="1" customWidth="1"/>
    <col min="8" max="8" width="8" style="1" customWidth="1"/>
    <col min="9" max="9" width="6.85546875" style="1" customWidth="1"/>
    <col min="10" max="10" width="8.140625" style="1" customWidth="1"/>
    <col min="11" max="11" width="10" style="1" customWidth="1"/>
    <col min="12" max="12" width="8.7109375" style="1" customWidth="1"/>
    <col min="13" max="13" width="10.28515625" style="1" customWidth="1"/>
    <col min="14" max="14" width="9" style="1" customWidth="1"/>
    <col min="15" max="15" width="10.140625" style="1" customWidth="1"/>
    <col min="16" max="16384" width="8.7109375" style="1"/>
  </cols>
  <sheetData>
    <row r="1" spans="1:15" ht="5.25" customHeight="1" x14ac:dyDescent="0.25">
      <c r="A1" s="168" t="s">
        <v>66</v>
      </c>
      <c r="B1" s="168"/>
      <c r="C1" s="168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0"/>
    </row>
    <row r="2" spans="1:15" ht="15" customHeight="1" x14ac:dyDescent="0.25">
      <c r="A2" s="168"/>
      <c r="B2" s="168"/>
      <c r="C2" s="168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0"/>
    </row>
    <row r="3" spans="1:15" ht="18.75" x14ac:dyDescent="0.3">
      <c r="A3" s="170" t="s">
        <v>70</v>
      </c>
      <c r="B3" s="170"/>
      <c r="C3" s="170"/>
      <c r="D3" s="170"/>
      <c r="E3" s="170"/>
      <c r="F3" s="18"/>
      <c r="G3" s="11"/>
      <c r="H3" s="11"/>
      <c r="I3" s="11"/>
      <c r="J3" s="12"/>
      <c r="K3" s="12"/>
      <c r="N3" s="10"/>
      <c r="O3" s="10"/>
    </row>
    <row r="4" spans="1:15" x14ac:dyDescent="0.25">
      <c r="A4" s="170" t="s">
        <v>71</v>
      </c>
      <c r="B4" s="170"/>
      <c r="C4" s="170"/>
      <c r="D4" s="170"/>
      <c r="E4" s="170"/>
      <c r="F4" s="18"/>
      <c r="G4" s="13"/>
      <c r="H4" s="13"/>
      <c r="I4" s="13"/>
      <c r="J4" s="13"/>
      <c r="N4" s="10"/>
      <c r="O4" s="10"/>
    </row>
    <row r="5" spans="1:15" x14ac:dyDescent="0.25">
      <c r="A5" s="170" t="s">
        <v>20</v>
      </c>
      <c r="B5" s="170"/>
      <c r="C5" s="170"/>
      <c r="D5" s="170"/>
      <c r="E5" s="170"/>
      <c r="F5" s="170"/>
      <c r="G5" s="13"/>
      <c r="H5" s="14"/>
      <c r="I5" s="13"/>
      <c r="J5" s="13"/>
      <c r="N5" s="10"/>
      <c r="O5" s="10"/>
    </row>
    <row r="6" spans="1:15" x14ac:dyDescent="0.25">
      <c r="A6" s="170" t="s">
        <v>21</v>
      </c>
      <c r="B6" s="170"/>
      <c r="C6" s="170"/>
      <c r="D6" s="170"/>
      <c r="E6" s="170"/>
      <c r="F6" s="170"/>
      <c r="G6" s="13"/>
      <c r="H6" s="13"/>
      <c r="I6" s="13"/>
      <c r="J6" s="13"/>
      <c r="N6" s="10"/>
      <c r="O6" s="10"/>
    </row>
    <row r="7" spans="1:15" hidden="1" x14ac:dyDescent="0.25">
      <c r="B7" s="13"/>
      <c r="C7" s="13"/>
      <c r="D7" s="13"/>
      <c r="E7" s="13"/>
      <c r="F7" s="13"/>
      <c r="G7" s="13"/>
      <c r="H7" s="13"/>
      <c r="I7" s="13"/>
      <c r="J7" s="13"/>
      <c r="K7" s="13"/>
      <c r="O7" s="10"/>
    </row>
    <row r="8" spans="1:15" ht="39.75" customHeight="1" x14ac:dyDescent="0.6">
      <c r="A8" s="171" t="s">
        <v>137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0"/>
    </row>
    <row r="9" spans="1:15" hidden="1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O9" s="10"/>
    </row>
    <row r="10" spans="1:15" hidden="1" x14ac:dyDescent="0.25">
      <c r="B10" s="173"/>
      <c r="C10" s="173"/>
      <c r="D10" s="173"/>
      <c r="E10" s="173"/>
      <c r="F10" s="173"/>
      <c r="G10" s="173"/>
      <c r="H10" s="173"/>
      <c r="I10" s="14"/>
      <c r="J10" s="13"/>
      <c r="K10" s="13"/>
      <c r="O10" s="10"/>
    </row>
    <row r="11" spans="1:15" ht="24.75" hidden="1" customHeight="1" x14ac:dyDescent="0.3"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</row>
    <row r="12" spans="1:15" ht="18" hidden="1" customHeight="1" x14ac:dyDescent="0.25">
      <c r="B12" s="6"/>
      <c r="C12" s="8"/>
      <c r="D12" s="8"/>
      <c r="E12" s="7"/>
      <c r="F12" s="7"/>
      <c r="G12" s="6"/>
      <c r="H12" s="6"/>
      <c r="I12" s="6"/>
      <c r="J12" s="2"/>
      <c r="K12" s="3"/>
      <c r="L12" s="4"/>
      <c r="M12" s="5"/>
      <c r="N12" s="5"/>
    </row>
    <row r="13" spans="1:15" ht="12.75" customHeight="1" x14ac:dyDescent="0.25">
      <c r="A13" s="169" t="s">
        <v>88</v>
      </c>
      <c r="B13" s="169" t="s">
        <v>0</v>
      </c>
      <c r="C13" s="180" t="s">
        <v>1</v>
      </c>
      <c r="D13" s="176" t="s">
        <v>16</v>
      </c>
      <c r="E13" s="176" t="s">
        <v>11</v>
      </c>
      <c r="F13" s="176" t="s">
        <v>7</v>
      </c>
      <c r="G13" s="176" t="s">
        <v>8</v>
      </c>
      <c r="H13" s="176" t="s">
        <v>9</v>
      </c>
      <c r="I13" s="176" t="s">
        <v>10</v>
      </c>
      <c r="J13" s="176" t="s">
        <v>2</v>
      </c>
      <c r="K13" s="179" t="s">
        <v>3</v>
      </c>
      <c r="L13" s="181" t="s">
        <v>4</v>
      </c>
      <c r="M13" s="174" t="s">
        <v>5</v>
      </c>
      <c r="N13" s="174" t="s">
        <v>6</v>
      </c>
      <c r="O13" s="178"/>
    </row>
    <row r="14" spans="1:15" ht="27.75" customHeight="1" x14ac:dyDescent="0.25">
      <c r="A14" s="169"/>
      <c r="B14" s="169"/>
      <c r="C14" s="180"/>
      <c r="D14" s="176"/>
      <c r="E14" s="176"/>
      <c r="F14" s="176"/>
      <c r="G14" s="176"/>
      <c r="H14" s="176"/>
      <c r="I14" s="176"/>
      <c r="J14" s="176"/>
      <c r="K14" s="179"/>
      <c r="L14" s="181"/>
      <c r="M14" s="174"/>
      <c r="N14" s="174"/>
      <c r="O14" s="178"/>
    </row>
    <row r="15" spans="1:15" ht="18.75" x14ac:dyDescent="0.3">
      <c r="A15" s="19" t="s">
        <v>46</v>
      </c>
      <c r="B15" s="20"/>
      <c r="C15" s="17"/>
      <c r="D15" s="21"/>
      <c r="E15" s="17"/>
      <c r="F15" s="17"/>
      <c r="G15" s="17"/>
      <c r="H15" s="17"/>
      <c r="I15" s="17"/>
      <c r="J15" s="17"/>
      <c r="K15" s="22"/>
      <c r="L15" s="23"/>
      <c r="M15" s="24"/>
      <c r="N15" s="24"/>
      <c r="O15" s="120">
        <v>0</v>
      </c>
    </row>
    <row r="16" spans="1:15" ht="18.75" x14ac:dyDescent="0.3">
      <c r="A16" s="25" t="s">
        <v>17</v>
      </c>
      <c r="B16" s="17"/>
      <c r="C16" s="17"/>
      <c r="D16" s="21"/>
      <c r="E16" s="21"/>
      <c r="F16" s="21"/>
      <c r="G16" s="21"/>
      <c r="H16" s="21"/>
      <c r="I16" s="21"/>
      <c r="J16" s="21"/>
      <c r="K16" s="17"/>
      <c r="L16" s="26"/>
      <c r="M16" s="27"/>
      <c r="N16" s="27"/>
    </row>
    <row r="17" spans="1:16" x14ac:dyDescent="0.25">
      <c r="A17" s="28" t="s">
        <v>123</v>
      </c>
      <c r="B17" s="29">
        <v>1000010819</v>
      </c>
      <c r="C17" s="30" t="s">
        <v>124</v>
      </c>
      <c r="D17" s="31" t="s">
        <v>25</v>
      </c>
      <c r="E17" s="31" t="s">
        <v>50</v>
      </c>
      <c r="F17" s="32" t="s">
        <v>125</v>
      </c>
      <c r="G17" s="33">
        <v>42</v>
      </c>
      <c r="H17" s="33">
        <v>6</v>
      </c>
      <c r="I17" s="34">
        <v>24</v>
      </c>
      <c r="J17" s="35">
        <v>6.1</v>
      </c>
      <c r="K17" s="36">
        <f>SUM($O$15)</f>
        <v>0</v>
      </c>
      <c r="L17" s="37">
        <f>J17*(1-K17)</f>
        <v>6.1</v>
      </c>
      <c r="M17" s="38">
        <f>L17/I17</f>
        <v>0.25416666666666665</v>
      </c>
      <c r="N17" s="39">
        <f>L17*H17</f>
        <v>36.599999999999994</v>
      </c>
      <c r="O17" s="15"/>
    </row>
    <row r="18" spans="1:16" x14ac:dyDescent="0.25">
      <c r="A18" s="28" t="s">
        <v>89</v>
      </c>
      <c r="B18" s="29">
        <v>1000019251</v>
      </c>
      <c r="C18" s="30" t="s">
        <v>27</v>
      </c>
      <c r="D18" s="31" t="s">
        <v>22</v>
      </c>
      <c r="E18" s="31" t="s">
        <v>50</v>
      </c>
      <c r="F18" s="40" t="s">
        <v>58</v>
      </c>
      <c r="G18" s="33">
        <v>36</v>
      </c>
      <c r="H18" s="33">
        <v>6</v>
      </c>
      <c r="I18" s="41">
        <v>22</v>
      </c>
      <c r="J18" s="35">
        <v>3.98</v>
      </c>
      <c r="K18" s="36">
        <f t="shared" ref="K18:K23" si="0">SUM($O$15)</f>
        <v>0</v>
      </c>
      <c r="L18" s="37">
        <f t="shared" ref="L18:L23" si="1">J18*(1-K18)</f>
        <v>3.98</v>
      </c>
      <c r="M18" s="38">
        <f t="shared" ref="M18:M23" si="2">L18/I18</f>
        <v>0.18090909090909091</v>
      </c>
      <c r="N18" s="39">
        <f t="shared" ref="N18:N23" si="3">L18*H18</f>
        <v>23.88</v>
      </c>
      <c r="O18" s="15"/>
    </row>
    <row r="19" spans="1:16" x14ac:dyDescent="0.25">
      <c r="A19" s="28" t="s">
        <v>90</v>
      </c>
      <c r="B19" s="29">
        <v>1000019252</v>
      </c>
      <c r="C19" s="30" t="s">
        <v>28</v>
      </c>
      <c r="D19" s="31" t="s">
        <v>12</v>
      </c>
      <c r="E19" s="31" t="s">
        <v>50</v>
      </c>
      <c r="F19" s="40" t="s">
        <v>59</v>
      </c>
      <c r="G19" s="33">
        <v>30</v>
      </c>
      <c r="H19" s="33">
        <v>6</v>
      </c>
      <c r="I19" s="41">
        <v>30</v>
      </c>
      <c r="J19" s="35">
        <v>5.75</v>
      </c>
      <c r="K19" s="36">
        <f t="shared" si="0"/>
        <v>0</v>
      </c>
      <c r="L19" s="37">
        <f t="shared" si="1"/>
        <v>5.75</v>
      </c>
      <c r="M19" s="38">
        <f t="shared" si="2"/>
        <v>0.19166666666666668</v>
      </c>
      <c r="N19" s="39">
        <f t="shared" si="3"/>
        <v>34.5</v>
      </c>
      <c r="O19" s="15"/>
    </row>
    <row r="20" spans="1:16" s="9" customFormat="1" x14ac:dyDescent="0.25">
      <c r="A20" s="28" t="s">
        <v>91</v>
      </c>
      <c r="B20" s="29">
        <v>1000019253</v>
      </c>
      <c r="C20" s="30" t="s">
        <v>29</v>
      </c>
      <c r="D20" s="31" t="s">
        <v>51</v>
      </c>
      <c r="E20" s="31" t="s">
        <v>50</v>
      </c>
      <c r="F20" s="40" t="s">
        <v>13</v>
      </c>
      <c r="G20" s="33">
        <v>24</v>
      </c>
      <c r="H20" s="33">
        <v>6</v>
      </c>
      <c r="I20" s="41">
        <v>28</v>
      </c>
      <c r="J20" s="35">
        <v>5.93</v>
      </c>
      <c r="K20" s="36">
        <f t="shared" si="0"/>
        <v>0</v>
      </c>
      <c r="L20" s="42">
        <f t="shared" si="1"/>
        <v>5.93</v>
      </c>
      <c r="M20" s="38">
        <f t="shared" si="2"/>
        <v>0.21178571428571427</v>
      </c>
      <c r="N20" s="39">
        <f t="shared" si="3"/>
        <v>35.58</v>
      </c>
      <c r="O20" s="15"/>
      <c r="P20" s="1"/>
    </row>
    <row r="21" spans="1:16" s="9" customFormat="1" x14ac:dyDescent="0.25">
      <c r="A21" s="28" t="s">
        <v>92</v>
      </c>
      <c r="B21" s="29">
        <v>1000019254</v>
      </c>
      <c r="C21" s="30" t="s">
        <v>30</v>
      </c>
      <c r="D21" s="43" t="s">
        <v>52</v>
      </c>
      <c r="E21" s="31" t="s">
        <v>50</v>
      </c>
      <c r="F21" s="40" t="s">
        <v>14</v>
      </c>
      <c r="G21" s="33">
        <v>24</v>
      </c>
      <c r="H21" s="33">
        <v>6</v>
      </c>
      <c r="I21" s="41">
        <v>24</v>
      </c>
      <c r="J21" s="35">
        <v>5.65</v>
      </c>
      <c r="K21" s="36">
        <f t="shared" si="0"/>
        <v>0</v>
      </c>
      <c r="L21" s="42">
        <f t="shared" si="1"/>
        <v>5.65</v>
      </c>
      <c r="M21" s="38">
        <f t="shared" si="2"/>
        <v>0.23541666666666669</v>
      </c>
      <c r="N21" s="39">
        <f t="shared" si="3"/>
        <v>33.900000000000006</v>
      </c>
      <c r="O21" s="15"/>
      <c r="P21" s="1"/>
    </row>
    <row r="22" spans="1:16" x14ac:dyDescent="0.25">
      <c r="A22" s="28" t="s">
        <v>93</v>
      </c>
      <c r="B22" s="29">
        <v>1000019255</v>
      </c>
      <c r="C22" s="30" t="s">
        <v>31</v>
      </c>
      <c r="D22" s="43" t="s">
        <v>53</v>
      </c>
      <c r="E22" s="31" t="s">
        <v>50</v>
      </c>
      <c r="F22" s="40" t="s">
        <v>60</v>
      </c>
      <c r="G22" s="33">
        <v>24</v>
      </c>
      <c r="H22" s="33">
        <v>6</v>
      </c>
      <c r="I22" s="41">
        <v>22</v>
      </c>
      <c r="J22" s="35">
        <v>5.65</v>
      </c>
      <c r="K22" s="36">
        <f t="shared" si="0"/>
        <v>0</v>
      </c>
      <c r="L22" s="37">
        <f t="shared" si="1"/>
        <v>5.65</v>
      </c>
      <c r="M22" s="38">
        <f t="shared" si="2"/>
        <v>0.25681818181818183</v>
      </c>
      <c r="N22" s="39">
        <f t="shared" si="3"/>
        <v>33.900000000000006</v>
      </c>
      <c r="O22" s="15"/>
    </row>
    <row r="23" spans="1:16" x14ac:dyDescent="0.25">
      <c r="A23" s="28" t="s">
        <v>94</v>
      </c>
      <c r="B23" s="29">
        <v>1000019256</v>
      </c>
      <c r="C23" s="30" t="s">
        <v>32</v>
      </c>
      <c r="D23" s="43" t="s">
        <v>54</v>
      </c>
      <c r="E23" s="31" t="s">
        <v>50</v>
      </c>
      <c r="F23" s="40" t="s">
        <v>15</v>
      </c>
      <c r="G23" s="33">
        <v>24</v>
      </c>
      <c r="H23" s="33">
        <v>6</v>
      </c>
      <c r="I23" s="41">
        <v>20</v>
      </c>
      <c r="J23" s="35">
        <v>5.18</v>
      </c>
      <c r="K23" s="36">
        <f t="shared" si="0"/>
        <v>0</v>
      </c>
      <c r="L23" s="37">
        <f t="shared" si="1"/>
        <v>5.18</v>
      </c>
      <c r="M23" s="38">
        <f t="shared" si="2"/>
        <v>0.25900000000000001</v>
      </c>
      <c r="N23" s="39">
        <f t="shared" si="3"/>
        <v>31.08</v>
      </c>
      <c r="O23" s="15"/>
    </row>
    <row r="24" spans="1:16" x14ac:dyDescent="0.25">
      <c r="A24" s="44" t="s">
        <v>18</v>
      </c>
      <c r="B24" s="17"/>
      <c r="C24" s="17"/>
      <c r="D24" s="45"/>
      <c r="E24" s="45"/>
      <c r="F24" s="45"/>
      <c r="G24" s="45"/>
      <c r="H24" s="45"/>
      <c r="I24" s="45"/>
      <c r="J24" s="45"/>
      <c r="K24" s="17"/>
      <c r="L24" s="27"/>
      <c r="M24" s="27"/>
      <c r="N24" s="27"/>
    </row>
    <row r="25" spans="1:16" x14ac:dyDescent="0.25">
      <c r="A25" s="28" t="s">
        <v>98</v>
      </c>
      <c r="B25" s="29">
        <v>1000019263</v>
      </c>
      <c r="C25" s="30" t="s">
        <v>33</v>
      </c>
      <c r="D25" s="46" t="s">
        <v>51</v>
      </c>
      <c r="E25" s="31" t="s">
        <v>50</v>
      </c>
      <c r="F25" s="40" t="s">
        <v>13</v>
      </c>
      <c r="G25" s="47">
        <v>24</v>
      </c>
      <c r="H25" s="47">
        <v>3</v>
      </c>
      <c r="I25" s="41">
        <v>52</v>
      </c>
      <c r="J25" s="48">
        <v>10.88</v>
      </c>
      <c r="K25" s="36">
        <f>SUM($O$15)</f>
        <v>0</v>
      </c>
      <c r="L25" s="49">
        <f>J25*(1-K25)</f>
        <v>10.88</v>
      </c>
      <c r="M25" s="38">
        <f>L25/I25</f>
        <v>0.20923076923076925</v>
      </c>
      <c r="N25" s="39">
        <f>L25*H25</f>
        <v>32.64</v>
      </c>
      <c r="O25" s="15"/>
    </row>
    <row r="26" spans="1:16" x14ac:dyDescent="0.25">
      <c r="A26" s="28" t="s">
        <v>99</v>
      </c>
      <c r="B26" s="29">
        <v>1000019264</v>
      </c>
      <c r="C26" s="30" t="s">
        <v>34</v>
      </c>
      <c r="D26" s="50" t="s">
        <v>52</v>
      </c>
      <c r="E26" s="31" t="s">
        <v>50</v>
      </c>
      <c r="F26" s="40" t="s">
        <v>14</v>
      </c>
      <c r="G26" s="51">
        <v>24</v>
      </c>
      <c r="H26" s="52">
        <v>3</v>
      </c>
      <c r="I26" s="41">
        <v>48</v>
      </c>
      <c r="J26" s="53">
        <v>10.58</v>
      </c>
      <c r="K26" s="36">
        <f t="shared" ref="K26:K32" si="4">SUM($O$15)</f>
        <v>0</v>
      </c>
      <c r="L26" s="54">
        <f>J26*(1-K26)</f>
        <v>10.58</v>
      </c>
      <c r="M26" s="38">
        <f>L26/I26</f>
        <v>0.22041666666666668</v>
      </c>
      <c r="N26" s="39">
        <f>L26*H26</f>
        <v>31.740000000000002</v>
      </c>
      <c r="O26" s="15"/>
    </row>
    <row r="27" spans="1:16" x14ac:dyDescent="0.25">
      <c r="A27" s="28" t="s">
        <v>100</v>
      </c>
      <c r="B27" s="29">
        <v>1000019265</v>
      </c>
      <c r="C27" s="30" t="s">
        <v>35</v>
      </c>
      <c r="D27" s="50" t="s">
        <v>53</v>
      </c>
      <c r="E27" s="31" t="s">
        <v>50</v>
      </c>
      <c r="F27" s="40" t="s">
        <v>60</v>
      </c>
      <c r="G27" s="51">
        <v>24</v>
      </c>
      <c r="H27" s="51">
        <v>3</v>
      </c>
      <c r="I27" s="41">
        <v>44</v>
      </c>
      <c r="J27" s="53">
        <v>10.45</v>
      </c>
      <c r="K27" s="36">
        <f t="shared" si="4"/>
        <v>0</v>
      </c>
      <c r="L27" s="54">
        <f>J27*(1-K27)</f>
        <v>10.45</v>
      </c>
      <c r="M27" s="38">
        <f>L27/I27</f>
        <v>0.23749999999999999</v>
      </c>
      <c r="N27" s="39">
        <f>L27*H27</f>
        <v>31.349999999999998</v>
      </c>
      <c r="O27" s="15"/>
    </row>
    <row r="28" spans="1:16" s="9" customFormat="1" x14ac:dyDescent="0.25">
      <c r="A28" s="28" t="s">
        <v>101</v>
      </c>
      <c r="B28" s="29">
        <v>1000019266</v>
      </c>
      <c r="C28" s="30" t="s">
        <v>36</v>
      </c>
      <c r="D28" s="50" t="s">
        <v>54</v>
      </c>
      <c r="E28" s="31" t="s">
        <v>50</v>
      </c>
      <c r="F28" s="40" t="s">
        <v>15</v>
      </c>
      <c r="G28" s="51">
        <v>24</v>
      </c>
      <c r="H28" s="51">
        <v>3</v>
      </c>
      <c r="I28" s="41">
        <v>40</v>
      </c>
      <c r="J28" s="53">
        <v>10.15</v>
      </c>
      <c r="K28" s="36">
        <f t="shared" si="4"/>
        <v>0</v>
      </c>
      <c r="L28" s="55">
        <f>J28*(1-K28)</f>
        <v>10.15</v>
      </c>
      <c r="M28" s="38">
        <f>L28/I28</f>
        <v>0.25375000000000003</v>
      </c>
      <c r="N28" s="39">
        <f>L28*H28</f>
        <v>30.450000000000003</v>
      </c>
      <c r="O28" s="15"/>
      <c r="P28" s="1"/>
    </row>
    <row r="29" spans="1:16" ht="15.75" x14ac:dyDescent="0.25">
      <c r="A29" s="19" t="s">
        <v>133</v>
      </c>
      <c r="B29" s="17"/>
      <c r="C29" s="17"/>
      <c r="D29" s="19"/>
      <c r="E29" s="19"/>
      <c r="F29" s="19"/>
      <c r="G29" s="19"/>
      <c r="H29" s="19"/>
      <c r="I29" s="19"/>
      <c r="J29" s="19"/>
      <c r="K29" s="17"/>
      <c r="L29" s="27"/>
      <c r="M29" s="27"/>
      <c r="N29" s="27"/>
    </row>
    <row r="30" spans="1:16" s="9" customFormat="1" ht="17.25" customHeight="1" x14ac:dyDescent="0.25">
      <c r="A30" s="28" t="s">
        <v>95</v>
      </c>
      <c r="B30" s="29">
        <v>1000019257</v>
      </c>
      <c r="C30" s="30" t="s">
        <v>37</v>
      </c>
      <c r="D30" s="56" t="s">
        <v>52</v>
      </c>
      <c r="E30" s="57" t="s">
        <v>50</v>
      </c>
      <c r="F30" s="40" t="s">
        <v>61</v>
      </c>
      <c r="G30" s="58">
        <v>32</v>
      </c>
      <c r="H30" s="33">
        <v>5</v>
      </c>
      <c r="I30" s="56">
        <v>20</v>
      </c>
      <c r="J30" s="35">
        <v>6.12</v>
      </c>
      <c r="K30" s="36">
        <f t="shared" si="4"/>
        <v>0</v>
      </c>
      <c r="L30" s="59">
        <f>J30*(1-K30)</f>
        <v>6.12</v>
      </c>
      <c r="M30" s="38">
        <f>L30/I30</f>
        <v>0.30599999999999999</v>
      </c>
      <c r="N30" s="39">
        <f>L30*H30</f>
        <v>30.6</v>
      </c>
      <c r="O30" s="15"/>
      <c r="P30" s="1"/>
    </row>
    <row r="31" spans="1:16" s="9" customFormat="1" x14ac:dyDescent="0.25">
      <c r="A31" s="28" t="s">
        <v>96</v>
      </c>
      <c r="B31" s="29">
        <v>1000019258</v>
      </c>
      <c r="C31" s="30" t="s">
        <v>38</v>
      </c>
      <c r="D31" s="56" t="s">
        <v>53</v>
      </c>
      <c r="E31" s="57" t="s">
        <v>50</v>
      </c>
      <c r="F31" s="40" t="s">
        <v>62</v>
      </c>
      <c r="G31" s="58">
        <v>30</v>
      </c>
      <c r="H31" s="33">
        <v>5</v>
      </c>
      <c r="I31" s="56">
        <v>19</v>
      </c>
      <c r="J31" s="35">
        <v>6.45</v>
      </c>
      <c r="K31" s="36">
        <f t="shared" si="4"/>
        <v>0</v>
      </c>
      <c r="L31" s="59">
        <f>J31*(1-K31)</f>
        <v>6.45</v>
      </c>
      <c r="M31" s="38">
        <f>L31/I31</f>
        <v>0.33947368421052632</v>
      </c>
      <c r="N31" s="39">
        <f>L31*H31</f>
        <v>32.25</v>
      </c>
      <c r="O31" s="15"/>
      <c r="P31" s="1"/>
    </row>
    <row r="32" spans="1:16" s="9" customFormat="1" x14ac:dyDescent="0.25">
      <c r="A32" s="28" t="s">
        <v>97</v>
      </c>
      <c r="B32" s="29">
        <v>1000019259</v>
      </c>
      <c r="C32" s="30" t="s">
        <v>39</v>
      </c>
      <c r="D32" s="56" t="s">
        <v>19</v>
      </c>
      <c r="E32" s="57" t="s">
        <v>50</v>
      </c>
      <c r="F32" s="40" t="s">
        <v>63</v>
      </c>
      <c r="G32" s="58">
        <v>32</v>
      </c>
      <c r="H32" s="33">
        <v>5</v>
      </c>
      <c r="I32" s="56">
        <v>18</v>
      </c>
      <c r="J32" s="35">
        <v>6.39</v>
      </c>
      <c r="K32" s="36">
        <f t="shared" si="4"/>
        <v>0</v>
      </c>
      <c r="L32" s="59">
        <f>J32*(1-K32)</f>
        <v>6.39</v>
      </c>
      <c r="M32" s="38">
        <f>L32/I32</f>
        <v>0.35499999999999998</v>
      </c>
      <c r="N32" s="39">
        <f>L32*H32</f>
        <v>31.95</v>
      </c>
      <c r="O32" s="15"/>
      <c r="P32" s="1"/>
    </row>
    <row r="33" spans="1:16" s="9" customFormat="1" x14ac:dyDescent="0.25">
      <c r="A33" s="25" t="s">
        <v>129</v>
      </c>
      <c r="B33" s="60"/>
      <c r="C33" s="61"/>
      <c r="D33" s="62"/>
      <c r="E33" s="63"/>
      <c r="F33" s="64"/>
      <c r="G33" s="65"/>
      <c r="H33" s="65"/>
      <c r="I33" s="62"/>
      <c r="J33" s="66"/>
      <c r="K33" s="67"/>
      <c r="L33" s="68"/>
      <c r="M33" s="69"/>
      <c r="N33" s="69"/>
      <c r="O33" s="15"/>
      <c r="P33" s="1"/>
    </row>
    <row r="34" spans="1:16" s="9" customFormat="1" x14ac:dyDescent="0.25">
      <c r="A34" s="28" t="s">
        <v>134</v>
      </c>
      <c r="B34" s="70">
        <v>1000021354</v>
      </c>
      <c r="C34" s="30" t="s">
        <v>130</v>
      </c>
      <c r="D34" s="56" t="s">
        <v>52</v>
      </c>
      <c r="E34" s="57" t="s">
        <v>50</v>
      </c>
      <c r="F34" s="71" t="s">
        <v>61</v>
      </c>
      <c r="G34" s="51">
        <v>24</v>
      </c>
      <c r="H34" s="51">
        <v>3</v>
      </c>
      <c r="I34" s="50">
        <v>40</v>
      </c>
      <c r="J34" s="53">
        <v>11.87</v>
      </c>
      <c r="K34" s="36">
        <f>SUM($O$15)</f>
        <v>0</v>
      </c>
      <c r="L34" s="59">
        <f>J34*(1-K34)</f>
        <v>11.87</v>
      </c>
      <c r="M34" s="38">
        <f>L34/I34</f>
        <v>0.29674999999999996</v>
      </c>
      <c r="N34" s="39">
        <f>L34*H34</f>
        <v>35.61</v>
      </c>
      <c r="O34" s="15"/>
      <c r="P34" s="1"/>
    </row>
    <row r="35" spans="1:16" s="9" customFormat="1" x14ac:dyDescent="0.25">
      <c r="A35" s="28" t="s">
        <v>135</v>
      </c>
      <c r="B35" s="70">
        <v>1000021355</v>
      </c>
      <c r="C35" s="30" t="s">
        <v>131</v>
      </c>
      <c r="D35" s="56" t="s">
        <v>53</v>
      </c>
      <c r="E35" s="57" t="s">
        <v>50</v>
      </c>
      <c r="F35" s="71" t="s">
        <v>62</v>
      </c>
      <c r="G35" s="51">
        <v>24</v>
      </c>
      <c r="H35" s="51">
        <v>3</v>
      </c>
      <c r="I35" s="50">
        <v>38</v>
      </c>
      <c r="J35" s="53">
        <v>12.45</v>
      </c>
      <c r="K35" s="36">
        <f t="shared" ref="K35:K36" si="5">SUM($O$15)</f>
        <v>0</v>
      </c>
      <c r="L35" s="59">
        <f>J35*(1-K35)</f>
        <v>12.45</v>
      </c>
      <c r="M35" s="38">
        <f>L35/I35</f>
        <v>0.32763157894736838</v>
      </c>
      <c r="N35" s="39">
        <f>L35*H35</f>
        <v>37.349999999999994</v>
      </c>
      <c r="O35" s="15"/>
      <c r="P35" s="1"/>
    </row>
    <row r="36" spans="1:16" s="9" customFormat="1" x14ac:dyDescent="0.25">
      <c r="A36" s="28" t="s">
        <v>136</v>
      </c>
      <c r="B36" s="70">
        <v>1000021356</v>
      </c>
      <c r="C36" s="30" t="s">
        <v>132</v>
      </c>
      <c r="D36" s="56" t="s">
        <v>19</v>
      </c>
      <c r="E36" s="57" t="s">
        <v>50</v>
      </c>
      <c r="F36" s="71" t="s">
        <v>63</v>
      </c>
      <c r="G36" s="51">
        <v>24</v>
      </c>
      <c r="H36" s="51">
        <v>3</v>
      </c>
      <c r="I36" s="50">
        <v>38</v>
      </c>
      <c r="J36" s="53">
        <v>13.1</v>
      </c>
      <c r="K36" s="36">
        <f t="shared" si="5"/>
        <v>0</v>
      </c>
      <c r="L36" s="59">
        <f>J36*(1-K36)</f>
        <v>13.1</v>
      </c>
      <c r="M36" s="38">
        <f>L36/I36</f>
        <v>0.34473684210526317</v>
      </c>
      <c r="N36" s="39">
        <f>L36*H36</f>
        <v>39.299999999999997</v>
      </c>
      <c r="O36" s="15"/>
      <c r="P36" s="1"/>
    </row>
    <row r="37" spans="1:16" ht="15.75" x14ac:dyDescent="0.25">
      <c r="A37" s="19" t="s">
        <v>118</v>
      </c>
      <c r="B37" s="17"/>
      <c r="C37" s="17"/>
      <c r="D37" s="19"/>
      <c r="E37" s="19"/>
      <c r="F37" s="19"/>
      <c r="G37" s="19"/>
      <c r="H37" s="19"/>
      <c r="I37" s="19"/>
      <c r="J37" s="19"/>
      <c r="K37" s="17"/>
      <c r="L37" s="27"/>
      <c r="M37" s="27"/>
      <c r="N37" s="27"/>
    </row>
    <row r="38" spans="1:16" x14ac:dyDescent="0.25">
      <c r="A38" s="28" t="s">
        <v>102</v>
      </c>
      <c r="B38" s="29">
        <v>1000018874</v>
      </c>
      <c r="C38" s="30" t="s">
        <v>40</v>
      </c>
      <c r="D38" s="72" t="s">
        <v>55</v>
      </c>
      <c r="E38" s="31" t="s">
        <v>50</v>
      </c>
      <c r="F38" s="40" t="s">
        <v>64</v>
      </c>
      <c r="G38" s="47">
        <v>32</v>
      </c>
      <c r="H38" s="47">
        <v>6</v>
      </c>
      <c r="I38" s="73">
        <v>10</v>
      </c>
      <c r="J38" s="48">
        <v>4.4800000000000004</v>
      </c>
      <c r="K38" s="36">
        <f>SUM($O$15)</f>
        <v>0</v>
      </c>
      <c r="L38" s="49">
        <f>J38*(1-K38)</f>
        <v>4.4800000000000004</v>
      </c>
      <c r="M38" s="38">
        <f>L38/I38</f>
        <v>0.44800000000000006</v>
      </c>
      <c r="N38" s="39">
        <f>L38*H38</f>
        <v>26.880000000000003</v>
      </c>
      <c r="O38" s="15"/>
    </row>
    <row r="39" spans="1:16" x14ac:dyDescent="0.25">
      <c r="A39" s="28" t="s">
        <v>103</v>
      </c>
      <c r="B39" s="29">
        <v>1000018875</v>
      </c>
      <c r="C39" s="30" t="s">
        <v>41</v>
      </c>
      <c r="D39" s="74" t="s">
        <v>56</v>
      </c>
      <c r="E39" s="31" t="s">
        <v>50</v>
      </c>
      <c r="F39" s="40" t="s">
        <v>64</v>
      </c>
      <c r="G39" s="51">
        <v>32</v>
      </c>
      <c r="H39" s="52">
        <v>6</v>
      </c>
      <c r="I39" s="74">
        <v>10</v>
      </c>
      <c r="J39" s="53">
        <v>4.4800000000000004</v>
      </c>
      <c r="K39" s="36">
        <f t="shared" ref="K39:K47" si="6">SUM($O$15)</f>
        <v>0</v>
      </c>
      <c r="L39" s="54">
        <f>J39*(1-K39)</f>
        <v>4.4800000000000004</v>
      </c>
      <c r="M39" s="38">
        <f>L39/I39</f>
        <v>0.44800000000000006</v>
      </c>
      <c r="N39" s="39">
        <f>L39*H39</f>
        <v>26.880000000000003</v>
      </c>
      <c r="O39" s="15"/>
    </row>
    <row r="40" spans="1:16" x14ac:dyDescent="0.25">
      <c r="A40" s="28" t="s">
        <v>104</v>
      </c>
      <c r="B40" s="29">
        <v>1000018876</v>
      </c>
      <c r="C40" s="30" t="s">
        <v>42</v>
      </c>
      <c r="D40" s="74" t="s">
        <v>57</v>
      </c>
      <c r="E40" s="31" t="s">
        <v>50</v>
      </c>
      <c r="F40" s="40" t="s">
        <v>65</v>
      </c>
      <c r="G40" s="51">
        <v>32</v>
      </c>
      <c r="H40" s="51">
        <v>6</v>
      </c>
      <c r="I40" s="74">
        <v>10</v>
      </c>
      <c r="J40" s="53">
        <v>4.82</v>
      </c>
      <c r="K40" s="36">
        <f t="shared" si="6"/>
        <v>0</v>
      </c>
      <c r="L40" s="54">
        <f>J40*(1-K40)</f>
        <v>4.82</v>
      </c>
      <c r="M40" s="38">
        <f>L40/I40</f>
        <v>0.48200000000000004</v>
      </c>
      <c r="N40" s="39">
        <f>L40*H40</f>
        <v>28.92</v>
      </c>
      <c r="O40" s="15"/>
    </row>
    <row r="41" spans="1:16" s="9" customFormat="1" x14ac:dyDescent="0.25">
      <c r="A41" s="28" t="s">
        <v>105</v>
      </c>
      <c r="B41" s="29">
        <v>1000018877</v>
      </c>
      <c r="C41" s="30" t="s">
        <v>43</v>
      </c>
      <c r="D41" s="74" t="s">
        <v>57</v>
      </c>
      <c r="E41" s="31" t="s">
        <v>50</v>
      </c>
      <c r="F41" s="40" t="s">
        <v>65</v>
      </c>
      <c r="G41" s="51">
        <v>32</v>
      </c>
      <c r="H41" s="51">
        <v>6</v>
      </c>
      <c r="I41" s="74">
        <v>10</v>
      </c>
      <c r="J41" s="53">
        <v>4.82</v>
      </c>
      <c r="K41" s="36">
        <f t="shared" si="6"/>
        <v>0</v>
      </c>
      <c r="L41" s="55">
        <f>J41*(1-K41)</f>
        <v>4.82</v>
      </c>
      <c r="M41" s="38">
        <f>L41/I41</f>
        <v>0.48200000000000004</v>
      </c>
      <c r="N41" s="39">
        <f>L41*H41</f>
        <v>28.92</v>
      </c>
      <c r="O41" s="15"/>
      <c r="P41" s="1"/>
    </row>
    <row r="42" spans="1:16" s="9" customFormat="1" ht="18.75" x14ac:dyDescent="0.3">
      <c r="A42" s="75" t="s">
        <v>67</v>
      </c>
      <c r="B42" s="76"/>
      <c r="C42" s="77"/>
      <c r="D42" s="78"/>
      <c r="E42" s="76"/>
      <c r="F42" s="76"/>
      <c r="G42" s="79"/>
      <c r="H42" s="76"/>
      <c r="I42" s="76"/>
      <c r="J42" s="76"/>
      <c r="K42" s="80"/>
      <c r="L42" s="81"/>
      <c r="M42" s="82"/>
      <c r="N42" s="83"/>
      <c r="O42" s="15"/>
      <c r="P42" s="1"/>
    </row>
    <row r="43" spans="1:16" s="9" customFormat="1" ht="24.75" x14ac:dyDescent="0.25">
      <c r="A43" s="28" t="s">
        <v>106</v>
      </c>
      <c r="B43" s="29">
        <v>1000019471</v>
      </c>
      <c r="C43" s="106" t="s">
        <v>86</v>
      </c>
      <c r="D43" s="74"/>
      <c r="E43" s="31"/>
      <c r="F43" s="40" t="s">
        <v>68</v>
      </c>
      <c r="G43" s="51">
        <v>18</v>
      </c>
      <c r="H43" s="52">
        <v>8</v>
      </c>
      <c r="I43" s="74">
        <v>10</v>
      </c>
      <c r="J43" s="53">
        <v>4.37</v>
      </c>
      <c r="K43" s="36">
        <f t="shared" si="6"/>
        <v>0</v>
      </c>
      <c r="L43" s="59">
        <f>J43*(1-K43)</f>
        <v>4.37</v>
      </c>
      <c r="M43" s="84">
        <f>L43/I43</f>
        <v>0.437</v>
      </c>
      <c r="N43" s="85">
        <f>L43*H43</f>
        <v>34.96</v>
      </c>
      <c r="O43" s="15"/>
      <c r="P43" s="1"/>
    </row>
    <row r="44" spans="1:16" s="9" customFormat="1" ht="24.75" x14ac:dyDescent="0.25">
      <c r="A44" s="28" t="s">
        <v>107</v>
      </c>
      <c r="B44" s="29">
        <v>1000010709</v>
      </c>
      <c r="C44" s="106" t="s">
        <v>87</v>
      </c>
      <c r="D44" s="74"/>
      <c r="E44" s="31"/>
      <c r="F44" s="40" t="s">
        <v>69</v>
      </c>
      <c r="G44" s="51">
        <v>6</v>
      </c>
      <c r="H44" s="51">
        <v>24</v>
      </c>
      <c r="I44" s="74">
        <v>7</v>
      </c>
      <c r="J44" s="53">
        <v>4.99</v>
      </c>
      <c r="K44" s="36">
        <f t="shared" si="6"/>
        <v>0</v>
      </c>
      <c r="L44" s="55">
        <f>J44*(1-K44)</f>
        <v>4.99</v>
      </c>
      <c r="M44" s="84">
        <f>L44/I44</f>
        <v>0.71285714285714286</v>
      </c>
      <c r="N44" s="85">
        <f>L44*H44</f>
        <v>119.76</v>
      </c>
      <c r="O44" s="15"/>
      <c r="P44" s="1"/>
    </row>
    <row r="45" spans="1:16" s="9" customFormat="1" ht="15.75" x14ac:dyDescent="0.25">
      <c r="A45" s="19" t="s">
        <v>169</v>
      </c>
      <c r="B45" s="60"/>
      <c r="C45" s="116"/>
      <c r="D45" s="62"/>
      <c r="E45" s="63"/>
      <c r="F45" s="64"/>
      <c r="G45" s="65"/>
      <c r="H45" s="65"/>
      <c r="I45" s="62"/>
      <c r="J45" s="66"/>
      <c r="K45" s="103"/>
      <c r="L45" s="68"/>
      <c r="M45" s="109"/>
      <c r="N45" s="109"/>
      <c r="O45" s="15"/>
      <c r="P45" s="1"/>
    </row>
    <row r="46" spans="1:16" s="9" customFormat="1" x14ac:dyDescent="0.25">
      <c r="A46" s="28" t="s">
        <v>165</v>
      </c>
      <c r="B46" s="110" t="s">
        <v>162</v>
      </c>
      <c r="C46" s="111" t="s">
        <v>163</v>
      </c>
      <c r="D46" s="74" t="s">
        <v>170</v>
      </c>
      <c r="E46" s="74"/>
      <c r="F46" s="40" t="s">
        <v>167</v>
      </c>
      <c r="G46" s="107">
        <v>21</v>
      </c>
      <c r="H46" s="107">
        <v>10</v>
      </c>
      <c r="I46" s="74">
        <v>12</v>
      </c>
      <c r="J46" s="112">
        <v>3.75</v>
      </c>
      <c r="K46" s="36">
        <f t="shared" si="6"/>
        <v>0</v>
      </c>
      <c r="L46" s="37">
        <f>J46*(1-K46)</f>
        <v>3.75</v>
      </c>
      <c r="M46" s="39">
        <f>L46/I46</f>
        <v>0.3125</v>
      </c>
      <c r="N46" s="39">
        <f>L46*H46</f>
        <v>37.5</v>
      </c>
      <c r="O46" s="15"/>
      <c r="P46" s="1"/>
    </row>
    <row r="47" spans="1:16" s="9" customFormat="1" x14ac:dyDescent="0.25">
      <c r="A47" s="28" t="s">
        <v>166</v>
      </c>
      <c r="B47" s="110">
        <v>1000024402</v>
      </c>
      <c r="C47" s="111" t="s">
        <v>164</v>
      </c>
      <c r="D47" s="74" t="s">
        <v>171</v>
      </c>
      <c r="E47" s="74"/>
      <c r="F47" s="40" t="s">
        <v>168</v>
      </c>
      <c r="G47" s="107">
        <v>21</v>
      </c>
      <c r="H47" s="107">
        <v>10</v>
      </c>
      <c r="I47" s="74">
        <v>12</v>
      </c>
      <c r="J47" s="112">
        <v>3.95</v>
      </c>
      <c r="K47" s="36">
        <f t="shared" si="6"/>
        <v>0</v>
      </c>
      <c r="L47" s="37">
        <f>J47*(1-K47)</f>
        <v>3.95</v>
      </c>
      <c r="M47" s="39">
        <f>L47/I47</f>
        <v>0.32916666666666666</v>
      </c>
      <c r="N47" s="39">
        <f>L47*H47</f>
        <v>39.5</v>
      </c>
      <c r="O47" s="15"/>
      <c r="P47" s="1"/>
    </row>
    <row r="48" spans="1:16" s="9" customFormat="1" ht="15.75" x14ac:dyDescent="0.25">
      <c r="A48" s="19" t="s">
        <v>152</v>
      </c>
      <c r="B48" s="60"/>
      <c r="C48" s="61"/>
      <c r="D48" s="62"/>
      <c r="E48" s="63"/>
      <c r="F48" s="64"/>
      <c r="G48" s="65"/>
      <c r="H48" s="65"/>
      <c r="I48" s="62"/>
      <c r="J48" s="66"/>
      <c r="K48" s="67"/>
      <c r="L48" s="68"/>
      <c r="M48" s="69"/>
      <c r="N48" s="69"/>
      <c r="O48" s="120">
        <v>0.25</v>
      </c>
      <c r="P48" s="1"/>
    </row>
    <row r="49" spans="1:16" s="9" customFormat="1" x14ac:dyDescent="0.25">
      <c r="A49" s="28" t="s">
        <v>145</v>
      </c>
      <c r="B49" s="110">
        <v>1000021511</v>
      </c>
      <c r="C49" s="114" t="s">
        <v>27</v>
      </c>
      <c r="D49" s="74" t="s">
        <v>22</v>
      </c>
      <c r="E49" s="74" t="s">
        <v>50</v>
      </c>
      <c r="F49" s="40" t="s">
        <v>58</v>
      </c>
      <c r="G49" s="107">
        <v>36</v>
      </c>
      <c r="H49" s="107">
        <v>6</v>
      </c>
      <c r="I49" s="74">
        <v>22</v>
      </c>
      <c r="J49" s="112">
        <v>8.6300000000000008</v>
      </c>
      <c r="K49" s="36">
        <f t="shared" ref="K49:K54" si="7">SUM($O$48)</f>
        <v>0.25</v>
      </c>
      <c r="L49" s="49">
        <f>J49*(1-K49)</f>
        <v>6.4725000000000001</v>
      </c>
      <c r="M49" s="38">
        <f>L49/I49</f>
        <v>0.29420454545454544</v>
      </c>
      <c r="N49" s="39">
        <f>L49*H49</f>
        <v>38.835000000000001</v>
      </c>
      <c r="O49" s="15"/>
      <c r="P49" s="1"/>
    </row>
    <row r="50" spans="1:16" s="9" customFormat="1" x14ac:dyDescent="0.25">
      <c r="A50" s="28" t="s">
        <v>146</v>
      </c>
      <c r="B50" s="110">
        <v>1000021512</v>
      </c>
      <c r="C50" s="114" t="s">
        <v>28</v>
      </c>
      <c r="D50" s="74" t="s">
        <v>12</v>
      </c>
      <c r="E50" s="74" t="s">
        <v>50</v>
      </c>
      <c r="F50" s="40" t="s">
        <v>59</v>
      </c>
      <c r="G50" s="107">
        <v>30</v>
      </c>
      <c r="H50" s="107">
        <v>6</v>
      </c>
      <c r="I50" s="74">
        <v>30</v>
      </c>
      <c r="J50" s="112">
        <v>12.5</v>
      </c>
      <c r="K50" s="36">
        <f t="shared" si="7"/>
        <v>0.25</v>
      </c>
      <c r="L50" s="49">
        <f t="shared" ref="L50:L54" si="8">J50*(1-K50)</f>
        <v>9.375</v>
      </c>
      <c r="M50" s="38">
        <f t="shared" ref="M50:M54" si="9">L50/I50</f>
        <v>0.3125</v>
      </c>
      <c r="N50" s="39">
        <f t="shared" ref="N50:N54" si="10">L50*H50</f>
        <v>56.25</v>
      </c>
      <c r="O50" s="15"/>
      <c r="P50" s="1"/>
    </row>
    <row r="51" spans="1:16" s="9" customFormat="1" x14ac:dyDescent="0.25">
      <c r="A51" s="28" t="s">
        <v>147</v>
      </c>
      <c r="B51" s="110">
        <v>1000021513</v>
      </c>
      <c r="C51" s="114" t="s">
        <v>29</v>
      </c>
      <c r="D51" s="74" t="s">
        <v>51</v>
      </c>
      <c r="E51" s="74" t="s">
        <v>50</v>
      </c>
      <c r="F51" s="40" t="s">
        <v>13</v>
      </c>
      <c r="G51" s="107">
        <v>24</v>
      </c>
      <c r="H51" s="107">
        <v>6</v>
      </c>
      <c r="I51" s="74">
        <v>28</v>
      </c>
      <c r="J51" s="112">
        <v>12.87</v>
      </c>
      <c r="K51" s="36">
        <f t="shared" si="7"/>
        <v>0.25</v>
      </c>
      <c r="L51" s="49">
        <f t="shared" si="8"/>
        <v>9.6524999999999999</v>
      </c>
      <c r="M51" s="38">
        <f t="shared" si="9"/>
        <v>0.34473214285714288</v>
      </c>
      <c r="N51" s="39">
        <f t="shared" si="10"/>
        <v>57.914999999999999</v>
      </c>
      <c r="O51" s="15"/>
      <c r="P51" s="1"/>
    </row>
    <row r="52" spans="1:16" s="9" customFormat="1" x14ac:dyDescent="0.25">
      <c r="A52" s="28" t="s">
        <v>148</v>
      </c>
      <c r="B52" s="110">
        <v>1000021514</v>
      </c>
      <c r="C52" s="114" t="s">
        <v>30</v>
      </c>
      <c r="D52" s="115" t="s">
        <v>52</v>
      </c>
      <c r="E52" s="74" t="s">
        <v>50</v>
      </c>
      <c r="F52" s="40" t="s">
        <v>14</v>
      </c>
      <c r="G52" s="107">
        <v>24</v>
      </c>
      <c r="H52" s="107">
        <v>6</v>
      </c>
      <c r="I52" s="74">
        <v>24</v>
      </c>
      <c r="J52" s="112">
        <v>12.23</v>
      </c>
      <c r="K52" s="36">
        <f t="shared" si="7"/>
        <v>0.25</v>
      </c>
      <c r="L52" s="49">
        <f t="shared" si="8"/>
        <v>9.1724999999999994</v>
      </c>
      <c r="M52" s="38">
        <f t="shared" si="9"/>
        <v>0.38218749999999996</v>
      </c>
      <c r="N52" s="39">
        <f t="shared" si="10"/>
        <v>55.034999999999997</v>
      </c>
      <c r="O52" s="15"/>
      <c r="P52" s="1"/>
    </row>
    <row r="53" spans="1:16" s="9" customFormat="1" x14ac:dyDescent="0.25">
      <c r="A53" s="28" t="s">
        <v>149</v>
      </c>
      <c r="B53" s="110">
        <v>1000021515</v>
      </c>
      <c r="C53" s="114" t="s">
        <v>31</v>
      </c>
      <c r="D53" s="115" t="s">
        <v>53</v>
      </c>
      <c r="E53" s="74" t="s">
        <v>50</v>
      </c>
      <c r="F53" s="40" t="s">
        <v>60</v>
      </c>
      <c r="G53" s="107">
        <v>24</v>
      </c>
      <c r="H53" s="107">
        <v>6</v>
      </c>
      <c r="I53" s="74">
        <v>22</v>
      </c>
      <c r="J53" s="112">
        <v>12.2</v>
      </c>
      <c r="K53" s="36">
        <f t="shared" si="7"/>
        <v>0.25</v>
      </c>
      <c r="L53" s="49">
        <f t="shared" si="8"/>
        <v>9.1499999999999986</v>
      </c>
      <c r="M53" s="38">
        <f t="shared" si="9"/>
        <v>0.41590909090909084</v>
      </c>
      <c r="N53" s="39">
        <f t="shared" si="10"/>
        <v>54.899999999999991</v>
      </c>
      <c r="O53" s="15"/>
      <c r="P53" s="1"/>
    </row>
    <row r="54" spans="1:16" s="9" customFormat="1" x14ac:dyDescent="0.25">
      <c r="A54" s="28" t="s">
        <v>150</v>
      </c>
      <c r="B54" s="110">
        <v>1000021516</v>
      </c>
      <c r="C54" s="114" t="s">
        <v>32</v>
      </c>
      <c r="D54" s="115" t="s">
        <v>54</v>
      </c>
      <c r="E54" s="74" t="s">
        <v>50</v>
      </c>
      <c r="F54" s="40" t="s">
        <v>15</v>
      </c>
      <c r="G54" s="107">
        <v>24</v>
      </c>
      <c r="H54" s="107">
        <v>6</v>
      </c>
      <c r="I54" s="74">
        <v>20</v>
      </c>
      <c r="J54" s="112">
        <v>11.28</v>
      </c>
      <c r="K54" s="36">
        <f t="shared" si="7"/>
        <v>0.25</v>
      </c>
      <c r="L54" s="49">
        <f t="shared" si="8"/>
        <v>8.4599999999999991</v>
      </c>
      <c r="M54" s="38">
        <f t="shared" si="9"/>
        <v>0.42299999999999993</v>
      </c>
      <c r="N54" s="39">
        <f t="shared" si="10"/>
        <v>50.759999999999991</v>
      </c>
      <c r="O54" s="15"/>
      <c r="P54" s="1"/>
    </row>
    <row r="55" spans="1:16" s="9" customFormat="1" ht="15.75" x14ac:dyDescent="0.25">
      <c r="A55" s="19" t="s">
        <v>151</v>
      </c>
      <c r="B55" s="60"/>
      <c r="C55" s="61"/>
      <c r="D55" s="62"/>
      <c r="E55" s="63"/>
      <c r="F55" s="64"/>
      <c r="G55" s="65"/>
      <c r="H55" s="65"/>
      <c r="I55" s="62"/>
      <c r="J55" s="66"/>
      <c r="K55" s="67"/>
      <c r="L55" s="68"/>
      <c r="M55" s="69"/>
      <c r="N55" s="69"/>
      <c r="O55" s="15"/>
      <c r="P55" s="1"/>
    </row>
    <row r="56" spans="1:16" s="9" customFormat="1" x14ac:dyDescent="0.25">
      <c r="A56" s="28" t="s">
        <v>153</v>
      </c>
      <c r="B56" s="110">
        <v>1000021517</v>
      </c>
      <c r="C56" s="114" t="s">
        <v>37</v>
      </c>
      <c r="D56" s="74" t="s">
        <v>52</v>
      </c>
      <c r="E56" s="74" t="s">
        <v>50</v>
      </c>
      <c r="F56" s="40" t="s">
        <v>61</v>
      </c>
      <c r="G56" s="107">
        <v>32</v>
      </c>
      <c r="H56" s="107">
        <v>5</v>
      </c>
      <c r="I56" s="74">
        <v>20</v>
      </c>
      <c r="J56" s="112">
        <v>11.29</v>
      </c>
      <c r="K56" s="36">
        <f>SUM($O$48)</f>
        <v>0.25</v>
      </c>
      <c r="L56" s="49">
        <f>J56*(1-K56)</f>
        <v>8.4674999999999994</v>
      </c>
      <c r="M56" s="38">
        <f>L56/I56</f>
        <v>0.42337499999999995</v>
      </c>
      <c r="N56" s="39">
        <f>L56*H56</f>
        <v>42.337499999999999</v>
      </c>
      <c r="O56" s="15"/>
      <c r="P56" s="1"/>
    </row>
    <row r="57" spans="1:16" s="9" customFormat="1" x14ac:dyDescent="0.25">
      <c r="A57" s="28" t="s">
        <v>154</v>
      </c>
      <c r="B57" s="110">
        <v>1000021518</v>
      </c>
      <c r="C57" s="114" t="s">
        <v>38</v>
      </c>
      <c r="D57" s="74" t="s">
        <v>53</v>
      </c>
      <c r="E57" s="74" t="s">
        <v>50</v>
      </c>
      <c r="F57" s="40" t="s">
        <v>62</v>
      </c>
      <c r="G57" s="107">
        <v>32</v>
      </c>
      <c r="H57" s="107">
        <v>5</v>
      </c>
      <c r="I57" s="74">
        <v>19</v>
      </c>
      <c r="J57" s="112">
        <v>11.67</v>
      </c>
      <c r="K57" s="36">
        <f>SUM($O$48)</f>
        <v>0.25</v>
      </c>
      <c r="L57" s="49">
        <f t="shared" ref="L57:L58" si="11">J57*(1-K57)</f>
        <v>8.7524999999999995</v>
      </c>
      <c r="M57" s="38">
        <f t="shared" ref="M57:M58" si="12">L57/I57</f>
        <v>0.4606578947368421</v>
      </c>
      <c r="N57" s="39">
        <f t="shared" ref="N57:N58" si="13">L57*H57</f>
        <v>43.762499999999996</v>
      </c>
      <c r="O57" s="15"/>
      <c r="P57" s="1"/>
    </row>
    <row r="58" spans="1:16" s="9" customFormat="1" x14ac:dyDescent="0.25">
      <c r="A58" s="28" t="s">
        <v>155</v>
      </c>
      <c r="B58" s="110">
        <v>1000021519</v>
      </c>
      <c r="C58" s="114" t="s">
        <v>39</v>
      </c>
      <c r="D58" s="74" t="s">
        <v>19</v>
      </c>
      <c r="E58" s="74" t="s">
        <v>50</v>
      </c>
      <c r="F58" s="40" t="s">
        <v>63</v>
      </c>
      <c r="G58" s="107">
        <v>32</v>
      </c>
      <c r="H58" s="107">
        <v>5</v>
      </c>
      <c r="I58" s="74">
        <v>18</v>
      </c>
      <c r="J58" s="112">
        <v>11.51</v>
      </c>
      <c r="K58" s="36">
        <f>SUM($O$48)</f>
        <v>0.25</v>
      </c>
      <c r="L58" s="49">
        <f t="shared" si="11"/>
        <v>8.6325000000000003</v>
      </c>
      <c r="M58" s="38">
        <f t="shared" si="12"/>
        <v>0.47958333333333336</v>
      </c>
      <c r="N58" s="39">
        <f t="shared" si="13"/>
        <v>43.162500000000001</v>
      </c>
      <c r="O58" s="15"/>
      <c r="P58" s="1"/>
    </row>
    <row r="59" spans="1:16" ht="18.75" x14ac:dyDescent="0.3">
      <c r="A59" s="86" t="s">
        <v>47</v>
      </c>
      <c r="B59" s="87"/>
      <c r="C59" s="17"/>
      <c r="D59" s="88"/>
      <c r="E59" s="87"/>
      <c r="F59" s="89"/>
      <c r="G59" s="90"/>
      <c r="H59" s="87"/>
      <c r="I59" s="87"/>
      <c r="J59" s="87"/>
      <c r="K59" s="91"/>
      <c r="L59" s="92"/>
      <c r="M59" s="93"/>
      <c r="N59" s="94"/>
    </row>
    <row r="60" spans="1:16" x14ac:dyDescent="0.25">
      <c r="A60" s="28" t="s">
        <v>108</v>
      </c>
      <c r="B60" s="29">
        <v>1000012810</v>
      </c>
      <c r="C60" s="106" t="s">
        <v>83</v>
      </c>
      <c r="D60" s="74"/>
      <c r="E60" s="108" t="s">
        <v>157</v>
      </c>
      <c r="F60" s="40" t="s">
        <v>159</v>
      </c>
      <c r="G60" s="51">
        <v>60</v>
      </c>
      <c r="H60" s="51">
        <v>12</v>
      </c>
      <c r="I60" s="74">
        <v>80</v>
      </c>
      <c r="J60" s="53">
        <v>1.87</v>
      </c>
      <c r="K60" s="95">
        <f>SUM($O$48)</f>
        <v>0.25</v>
      </c>
      <c r="L60" s="37">
        <f>J60*(1-K60)</f>
        <v>1.4025000000000001</v>
      </c>
      <c r="M60" s="39">
        <f>L60/I60</f>
        <v>1.7531250000000002E-2</v>
      </c>
      <c r="N60" s="39">
        <f>L60*H60</f>
        <v>16.830000000000002</v>
      </c>
      <c r="O60" s="15"/>
    </row>
    <row r="61" spans="1:16" x14ac:dyDescent="0.25">
      <c r="A61" s="28" t="s">
        <v>161</v>
      </c>
      <c r="B61" s="110">
        <v>1999900310</v>
      </c>
      <c r="C61" s="111" t="s">
        <v>83</v>
      </c>
      <c r="D61" s="74"/>
      <c r="E61" s="117" t="s">
        <v>158</v>
      </c>
      <c r="F61" s="40" t="s">
        <v>160</v>
      </c>
      <c r="G61" s="107">
        <v>48</v>
      </c>
      <c r="H61" s="107">
        <v>12</v>
      </c>
      <c r="I61" s="74">
        <v>80</v>
      </c>
      <c r="J61" s="112">
        <v>1.87</v>
      </c>
      <c r="K61" s="95">
        <f t="shared" ref="K61:K62" si="14">SUM($O$48)</f>
        <v>0.25</v>
      </c>
      <c r="L61" s="37">
        <f>J61*(1-K61)</f>
        <v>1.4025000000000001</v>
      </c>
      <c r="M61" s="39">
        <f>L61/I61</f>
        <v>1.7531250000000002E-2</v>
      </c>
      <c r="N61" s="39">
        <f>L61*H61</f>
        <v>16.830000000000002</v>
      </c>
      <c r="O61" s="15"/>
    </row>
    <row r="62" spans="1:16" x14ac:dyDescent="0.25">
      <c r="A62" s="28" t="s">
        <v>109</v>
      </c>
      <c r="B62" s="110">
        <v>1000012812</v>
      </c>
      <c r="C62" s="111" t="s">
        <v>84</v>
      </c>
      <c r="D62" s="74"/>
      <c r="E62" s="118" t="s">
        <v>158</v>
      </c>
      <c r="F62" s="40" t="s">
        <v>26</v>
      </c>
      <c r="G62" s="107">
        <v>162</v>
      </c>
      <c r="H62" s="107">
        <v>24</v>
      </c>
      <c r="I62" s="74">
        <v>10</v>
      </c>
      <c r="J62" s="112">
        <v>0.82</v>
      </c>
      <c r="K62" s="119">
        <f t="shared" si="14"/>
        <v>0.25</v>
      </c>
      <c r="L62" s="37">
        <f>J62*(1-K62)</f>
        <v>0.61499999999999999</v>
      </c>
      <c r="M62" s="39">
        <f>L62/I62</f>
        <v>6.1499999999999999E-2</v>
      </c>
      <c r="N62" s="39">
        <f>L62*H62</f>
        <v>14.76</v>
      </c>
      <c r="O62" s="113"/>
    </row>
    <row r="63" spans="1:16" x14ac:dyDescent="0.25">
      <c r="A63" s="97" t="s">
        <v>48</v>
      </c>
      <c r="B63" s="98"/>
      <c r="C63" s="17"/>
      <c r="D63" s="99"/>
      <c r="E63" s="100"/>
      <c r="F63" s="98"/>
      <c r="G63" s="101"/>
      <c r="H63" s="101"/>
      <c r="I63" s="98"/>
      <c r="J63" s="102"/>
      <c r="K63" s="103"/>
      <c r="L63" s="104"/>
      <c r="M63" s="69"/>
      <c r="N63" s="69"/>
      <c r="O63" s="15"/>
    </row>
    <row r="64" spans="1:16" ht="24.75" x14ac:dyDescent="0.25">
      <c r="A64" s="28" t="s">
        <v>110</v>
      </c>
      <c r="B64" s="29">
        <v>1000011933</v>
      </c>
      <c r="C64" s="106" t="s">
        <v>85</v>
      </c>
      <c r="D64" s="74"/>
      <c r="E64" s="71" t="s">
        <v>157</v>
      </c>
      <c r="F64" s="40" t="s">
        <v>44</v>
      </c>
      <c r="G64" s="51">
        <v>72</v>
      </c>
      <c r="H64" s="52">
        <v>14</v>
      </c>
      <c r="I64" s="74">
        <v>50</v>
      </c>
      <c r="J64" s="53">
        <v>2.1</v>
      </c>
      <c r="K64" s="96">
        <f>SUM(O48)</f>
        <v>0.25</v>
      </c>
      <c r="L64" s="42">
        <f>J64*(1-K64)</f>
        <v>1.5750000000000002</v>
      </c>
      <c r="M64" s="85">
        <f>L64/I64</f>
        <v>3.15E-2</v>
      </c>
      <c r="N64" s="85">
        <f>L64*H64</f>
        <v>22.050000000000004</v>
      </c>
      <c r="O64" s="15"/>
    </row>
    <row r="65" spans="1:15" ht="18.75" x14ac:dyDescent="0.3">
      <c r="A65" s="75" t="s">
        <v>49</v>
      </c>
      <c r="B65" s="76"/>
      <c r="C65" s="17"/>
      <c r="D65" s="78"/>
      <c r="E65" s="76"/>
      <c r="F65" s="105"/>
      <c r="G65" s="79"/>
      <c r="H65" s="76"/>
      <c r="I65" s="76"/>
      <c r="J65" s="76"/>
      <c r="K65" s="80"/>
      <c r="L65" s="81"/>
      <c r="M65" s="82"/>
      <c r="N65" s="83"/>
      <c r="O65" s="16"/>
    </row>
    <row r="66" spans="1:15" x14ac:dyDescent="0.25">
      <c r="A66" s="140" t="s">
        <v>111</v>
      </c>
      <c r="B66" s="141">
        <v>1000011935</v>
      </c>
      <c r="C66" s="142" t="s">
        <v>72</v>
      </c>
      <c r="D66" s="143"/>
      <c r="E66" s="144"/>
      <c r="F66" s="143" t="s">
        <v>24</v>
      </c>
      <c r="G66" s="145">
        <v>36</v>
      </c>
      <c r="H66" s="145">
        <v>6</v>
      </c>
      <c r="I66" s="143">
        <v>1</v>
      </c>
      <c r="J66" s="146">
        <v>5.35</v>
      </c>
      <c r="K66" s="147">
        <f>SUM(O48)</f>
        <v>0.25</v>
      </c>
      <c r="L66" s="148">
        <f t="shared" ref="L66:L70" si="15">J66*(1-K66)</f>
        <v>4.0124999999999993</v>
      </c>
      <c r="M66" s="149">
        <f t="shared" ref="M66:M70" si="16">L66/I66</f>
        <v>4.0124999999999993</v>
      </c>
      <c r="N66" s="150">
        <f t="shared" ref="N66:N70" si="17">L66*H66</f>
        <v>24.074999999999996</v>
      </c>
      <c r="O66" s="15"/>
    </row>
    <row r="67" spans="1:15" x14ac:dyDescent="0.25">
      <c r="A67" s="140" t="s">
        <v>112</v>
      </c>
      <c r="B67" s="141">
        <v>1000011936</v>
      </c>
      <c r="C67" s="142" t="s">
        <v>73</v>
      </c>
      <c r="D67" s="143"/>
      <c r="E67" s="144"/>
      <c r="F67" s="143" t="s">
        <v>24</v>
      </c>
      <c r="G67" s="145">
        <v>36</v>
      </c>
      <c r="H67" s="145">
        <v>6</v>
      </c>
      <c r="I67" s="143">
        <v>1</v>
      </c>
      <c r="J67" s="146">
        <v>4.9800000000000004</v>
      </c>
      <c r="K67" s="147">
        <f>SUM(O48)</f>
        <v>0.25</v>
      </c>
      <c r="L67" s="151">
        <f t="shared" si="15"/>
        <v>3.7350000000000003</v>
      </c>
      <c r="M67" s="149">
        <f t="shared" si="16"/>
        <v>3.7350000000000003</v>
      </c>
      <c r="N67" s="150">
        <f t="shared" si="17"/>
        <v>22.410000000000004</v>
      </c>
      <c r="O67" s="15"/>
    </row>
    <row r="68" spans="1:15" x14ac:dyDescent="0.25">
      <c r="A68" s="140" t="s">
        <v>113</v>
      </c>
      <c r="B68" s="141">
        <v>1000011937</v>
      </c>
      <c r="C68" s="142" t="s">
        <v>74</v>
      </c>
      <c r="D68" s="143"/>
      <c r="E68" s="144"/>
      <c r="F68" s="143" t="s">
        <v>45</v>
      </c>
      <c r="G68" s="145">
        <v>40</v>
      </c>
      <c r="H68" s="145">
        <v>6</v>
      </c>
      <c r="I68" s="143">
        <v>1</v>
      </c>
      <c r="J68" s="146">
        <v>11.3</v>
      </c>
      <c r="K68" s="147">
        <f>SUM(O48)</f>
        <v>0.25</v>
      </c>
      <c r="L68" s="151">
        <f t="shared" si="15"/>
        <v>8.4750000000000014</v>
      </c>
      <c r="M68" s="149">
        <f t="shared" si="16"/>
        <v>8.4750000000000014</v>
      </c>
      <c r="N68" s="150">
        <f t="shared" si="17"/>
        <v>50.850000000000009</v>
      </c>
      <c r="O68" s="15"/>
    </row>
    <row r="69" spans="1:15" x14ac:dyDescent="0.25">
      <c r="A69" s="152" t="s">
        <v>114</v>
      </c>
      <c r="B69" s="153">
        <v>1000011938</v>
      </c>
      <c r="C69" s="154" t="s">
        <v>75</v>
      </c>
      <c r="D69" s="155"/>
      <c r="E69" s="156"/>
      <c r="F69" s="155" t="s">
        <v>23</v>
      </c>
      <c r="G69" s="157">
        <v>30</v>
      </c>
      <c r="H69" s="157">
        <v>6</v>
      </c>
      <c r="I69" s="155">
        <v>1</v>
      </c>
      <c r="J69" s="158">
        <v>5.45</v>
      </c>
      <c r="K69" s="159">
        <f>SUM(O48)</f>
        <v>0.25</v>
      </c>
      <c r="L69" s="160">
        <f t="shared" si="15"/>
        <v>4.0875000000000004</v>
      </c>
      <c r="M69" s="161">
        <f t="shared" si="16"/>
        <v>4.0875000000000004</v>
      </c>
      <c r="N69" s="162">
        <f t="shared" si="17"/>
        <v>24.525000000000002</v>
      </c>
      <c r="O69" s="15"/>
    </row>
    <row r="70" spans="1:15" x14ac:dyDescent="0.25">
      <c r="A70" s="140" t="s">
        <v>115</v>
      </c>
      <c r="B70" s="141">
        <v>1999903964</v>
      </c>
      <c r="C70" s="142" t="s">
        <v>76</v>
      </c>
      <c r="D70" s="143"/>
      <c r="E70" s="143"/>
      <c r="F70" s="143" t="s">
        <v>77</v>
      </c>
      <c r="G70" s="145">
        <v>104</v>
      </c>
      <c r="H70" s="145">
        <v>6</v>
      </c>
      <c r="I70" s="143">
        <v>1</v>
      </c>
      <c r="J70" s="146">
        <v>11.05</v>
      </c>
      <c r="K70" s="163">
        <f>SUM($O$48)</f>
        <v>0.25</v>
      </c>
      <c r="L70" s="164">
        <f t="shared" si="15"/>
        <v>8.2875000000000014</v>
      </c>
      <c r="M70" s="150">
        <f t="shared" si="16"/>
        <v>8.2875000000000014</v>
      </c>
      <c r="N70" s="150">
        <f t="shared" si="17"/>
        <v>49.725000000000009</v>
      </c>
    </row>
    <row r="71" spans="1:15" x14ac:dyDescent="0.25">
      <c r="A71" s="97" t="s">
        <v>138</v>
      </c>
      <c r="B71" s="60"/>
      <c r="C71" s="61"/>
      <c r="D71" s="62"/>
      <c r="E71" s="63"/>
      <c r="F71" s="64"/>
      <c r="G71" s="65"/>
      <c r="H71" s="65"/>
      <c r="I71" s="62"/>
      <c r="J71" s="66"/>
      <c r="K71" s="103"/>
      <c r="L71" s="68"/>
      <c r="M71" s="109"/>
      <c r="N71" s="109"/>
    </row>
    <row r="72" spans="1:15" x14ac:dyDescent="0.25">
      <c r="A72" s="140" t="s">
        <v>139</v>
      </c>
      <c r="B72" s="141">
        <v>1999909777</v>
      </c>
      <c r="C72" s="142" t="s">
        <v>144</v>
      </c>
      <c r="D72" s="143"/>
      <c r="E72" s="143"/>
      <c r="F72" s="165" t="s">
        <v>143</v>
      </c>
      <c r="G72" s="145">
        <v>250</v>
      </c>
      <c r="H72" s="145">
        <v>6</v>
      </c>
      <c r="I72" s="143">
        <v>1</v>
      </c>
      <c r="J72" s="146">
        <v>14.9</v>
      </c>
      <c r="K72" s="163">
        <f>SUM($O$48)</f>
        <v>0.25</v>
      </c>
      <c r="L72" s="164">
        <f t="shared" ref="L72" si="18">J72*(1-K72)</f>
        <v>11.175000000000001</v>
      </c>
      <c r="M72" s="150">
        <f t="shared" ref="M72" si="19">L72/I72</f>
        <v>11.175000000000001</v>
      </c>
      <c r="N72" s="150">
        <f t="shared" ref="N72" si="20">L72*H72</f>
        <v>67.050000000000011</v>
      </c>
    </row>
    <row r="73" spans="1:15" x14ac:dyDescent="0.25">
      <c r="A73" s="140" t="s">
        <v>140</v>
      </c>
      <c r="B73" s="141">
        <v>1999909779</v>
      </c>
      <c r="C73" s="142" t="s">
        <v>141</v>
      </c>
      <c r="D73" s="143"/>
      <c r="E73" s="143"/>
      <c r="F73" s="165" t="s">
        <v>142</v>
      </c>
      <c r="G73" s="145">
        <v>504</v>
      </c>
      <c r="H73" s="145">
        <v>6</v>
      </c>
      <c r="I73" s="143">
        <v>1</v>
      </c>
      <c r="J73" s="146">
        <v>14.5</v>
      </c>
      <c r="K73" s="163">
        <f>SUM($O$48)</f>
        <v>0.25</v>
      </c>
      <c r="L73" s="164">
        <f t="shared" ref="L73" si="21">J73*(1-K73)</f>
        <v>10.875</v>
      </c>
      <c r="M73" s="150">
        <f t="shared" ref="M73" si="22">L73/I73</f>
        <v>10.875</v>
      </c>
      <c r="N73" s="150">
        <f t="shared" ref="N73" si="23">L73*H73</f>
        <v>65.25</v>
      </c>
    </row>
    <row r="74" spans="1:15" ht="15.75" x14ac:dyDescent="0.25">
      <c r="A74" s="75" t="s">
        <v>182</v>
      </c>
      <c r="B74" s="60"/>
      <c r="C74" s="61"/>
      <c r="D74" s="62"/>
      <c r="E74" s="63"/>
      <c r="F74" s="64"/>
      <c r="G74" s="65"/>
      <c r="H74" s="65"/>
      <c r="I74" s="62"/>
      <c r="J74" s="66"/>
      <c r="K74" s="103"/>
      <c r="L74" s="68"/>
      <c r="M74" s="109"/>
      <c r="N74" s="109"/>
    </row>
    <row r="75" spans="1:15" x14ac:dyDescent="0.25">
      <c r="A75" s="182" t="s">
        <v>183</v>
      </c>
      <c r="B75" s="183" t="s">
        <v>184</v>
      </c>
      <c r="C75" s="184" t="s">
        <v>178</v>
      </c>
      <c r="D75" s="185"/>
      <c r="E75" s="185"/>
      <c r="F75" s="186"/>
      <c r="G75" s="187">
        <v>12</v>
      </c>
      <c r="H75" s="187">
        <v>4</v>
      </c>
      <c r="I75" s="185">
        <v>1</v>
      </c>
      <c r="J75" s="188">
        <v>47.3</v>
      </c>
      <c r="K75" s="189">
        <f>SUM($O$48)</f>
        <v>0.25</v>
      </c>
      <c r="L75" s="190">
        <f t="shared" ref="L75" si="24">J75*(1-K75)</f>
        <v>35.474999999999994</v>
      </c>
      <c r="M75" s="191">
        <f t="shared" ref="M75" si="25">L75/I75</f>
        <v>35.474999999999994</v>
      </c>
      <c r="N75" s="191">
        <f t="shared" ref="N75" si="26">L75*H75</f>
        <v>141.89999999999998</v>
      </c>
    </row>
    <row r="76" spans="1:15" x14ac:dyDescent="0.25">
      <c r="A76" s="28" t="s">
        <v>185</v>
      </c>
      <c r="B76" s="110" t="s">
        <v>186</v>
      </c>
      <c r="C76" s="114" t="s">
        <v>179</v>
      </c>
      <c r="D76" s="74"/>
      <c r="E76" s="74"/>
      <c r="F76" s="40"/>
      <c r="G76" s="107">
        <v>12</v>
      </c>
      <c r="H76" s="107">
        <v>4</v>
      </c>
      <c r="I76" s="74">
        <v>1</v>
      </c>
      <c r="J76" s="112">
        <v>30.62</v>
      </c>
      <c r="K76" s="36">
        <f t="shared" ref="K76:K78" si="27">SUM($O$48)</f>
        <v>0.25</v>
      </c>
      <c r="L76" s="37">
        <f t="shared" ref="L76:L78" si="28">J76*(1-K76)</f>
        <v>22.965</v>
      </c>
      <c r="M76" s="39">
        <f t="shared" ref="M76:M78" si="29">L76/I76</f>
        <v>22.965</v>
      </c>
      <c r="N76" s="39">
        <f t="shared" ref="N76:N78" si="30">L76*H76</f>
        <v>91.86</v>
      </c>
    </row>
    <row r="77" spans="1:15" x14ac:dyDescent="0.25">
      <c r="A77" s="28" t="s">
        <v>187</v>
      </c>
      <c r="B77" s="110" t="s">
        <v>188</v>
      </c>
      <c r="C77" s="114" t="s">
        <v>180</v>
      </c>
      <c r="D77" s="74"/>
      <c r="E77" s="74"/>
      <c r="F77" s="40"/>
      <c r="G77" s="107">
        <v>12</v>
      </c>
      <c r="H77" s="107">
        <v>4</v>
      </c>
      <c r="I77" s="74">
        <v>1</v>
      </c>
      <c r="J77" s="112">
        <v>21.5</v>
      </c>
      <c r="K77" s="36">
        <f t="shared" si="27"/>
        <v>0.25</v>
      </c>
      <c r="L77" s="37">
        <f t="shared" si="28"/>
        <v>16.125</v>
      </c>
      <c r="M77" s="39">
        <f t="shared" si="29"/>
        <v>16.125</v>
      </c>
      <c r="N77" s="39">
        <f t="shared" si="30"/>
        <v>64.5</v>
      </c>
    </row>
    <row r="78" spans="1:15" x14ac:dyDescent="0.25">
      <c r="A78" s="28"/>
      <c r="B78" s="110" t="s">
        <v>189</v>
      </c>
      <c r="C78" s="114" t="s">
        <v>181</v>
      </c>
      <c r="D78" s="74"/>
      <c r="E78" s="74"/>
      <c r="F78" s="40"/>
      <c r="G78" s="107">
        <v>12</v>
      </c>
      <c r="H78" s="107">
        <v>4</v>
      </c>
      <c r="I78" s="74">
        <v>1</v>
      </c>
      <c r="J78" s="112">
        <v>30</v>
      </c>
      <c r="K78" s="36">
        <f t="shared" si="27"/>
        <v>0.25</v>
      </c>
      <c r="L78" s="37">
        <f t="shared" si="28"/>
        <v>22.5</v>
      </c>
      <c r="M78" s="39">
        <f t="shared" si="29"/>
        <v>22.5</v>
      </c>
      <c r="N78" s="39">
        <f t="shared" si="30"/>
        <v>90</v>
      </c>
    </row>
    <row r="79" spans="1:15" ht="15.75" x14ac:dyDescent="0.25">
      <c r="A79" s="86" t="s">
        <v>78</v>
      </c>
      <c r="B79" s="127"/>
      <c r="C79" s="17"/>
      <c r="D79" s="128"/>
      <c r="E79" s="129"/>
      <c r="F79" s="130"/>
      <c r="G79" s="101"/>
      <c r="H79" s="101"/>
      <c r="I79" s="130"/>
      <c r="J79" s="102"/>
      <c r="K79" s="17"/>
      <c r="L79" s="17"/>
      <c r="M79" s="17"/>
      <c r="N79" s="17"/>
    </row>
    <row r="80" spans="1:15" x14ac:dyDescent="0.25">
      <c r="A80" s="28" t="s">
        <v>116</v>
      </c>
      <c r="B80" s="110">
        <v>1000016571</v>
      </c>
      <c r="C80" s="114" t="s">
        <v>79</v>
      </c>
      <c r="D80" s="74"/>
      <c r="E80" s="56"/>
      <c r="F80" s="40" t="s">
        <v>80</v>
      </c>
      <c r="G80" s="107">
        <v>9</v>
      </c>
      <c r="H80" s="107">
        <v>18</v>
      </c>
      <c r="I80" s="74">
        <v>14</v>
      </c>
      <c r="J80" s="112">
        <v>4.16</v>
      </c>
      <c r="K80" s="131">
        <f>SUM($O$48)</f>
        <v>0.25</v>
      </c>
      <c r="L80" s="37">
        <f>J80*(1-K80)</f>
        <v>3.12</v>
      </c>
      <c r="M80" s="39">
        <f>L80/I80</f>
        <v>0.22285714285714286</v>
      </c>
      <c r="N80" s="39">
        <f>L80*H80</f>
        <v>56.160000000000004</v>
      </c>
    </row>
    <row r="81" spans="1:14" ht="27" customHeight="1" x14ac:dyDescent="0.25">
      <c r="A81" s="140" t="s">
        <v>117</v>
      </c>
      <c r="B81" s="141">
        <v>1000004355</v>
      </c>
      <c r="C81" s="166" t="s">
        <v>82</v>
      </c>
      <c r="D81" s="143" t="s">
        <v>81</v>
      </c>
      <c r="E81" s="144"/>
      <c r="F81" s="165"/>
      <c r="G81" s="145">
        <v>432</v>
      </c>
      <c r="H81" s="145">
        <v>6</v>
      </c>
      <c r="I81" s="143">
        <v>1</v>
      </c>
      <c r="J81" s="146">
        <v>4.07</v>
      </c>
      <c r="K81" s="167">
        <f>SUM($O$48)</f>
        <v>0.25</v>
      </c>
      <c r="L81" s="164">
        <f>J81*(1-K81)</f>
        <v>3.0525000000000002</v>
      </c>
      <c r="M81" s="150">
        <f>L81/I81</f>
        <v>3.0525000000000002</v>
      </c>
      <c r="N81" s="150">
        <f>L81*H81</f>
        <v>18.315000000000001</v>
      </c>
    </row>
    <row r="82" spans="1:14" ht="24.75" x14ac:dyDescent="0.25">
      <c r="A82" s="121" t="s">
        <v>126</v>
      </c>
      <c r="B82" s="122">
        <v>1000011934</v>
      </c>
      <c r="C82" s="132" t="s">
        <v>127</v>
      </c>
      <c r="D82" s="133"/>
      <c r="E82" s="134" t="s">
        <v>128</v>
      </c>
      <c r="F82" s="123" t="s">
        <v>26</v>
      </c>
      <c r="G82" s="124">
        <v>162</v>
      </c>
      <c r="H82" s="135">
        <v>12</v>
      </c>
      <c r="I82" s="135">
        <v>20</v>
      </c>
      <c r="J82" s="125">
        <v>1.5</v>
      </c>
      <c r="K82" s="95">
        <f>SUM($O$48)</f>
        <v>0.25</v>
      </c>
      <c r="L82" s="136">
        <f>J82*(1-K82)</f>
        <v>1.125</v>
      </c>
      <c r="M82" s="126">
        <f>L82/I82</f>
        <v>5.6250000000000001E-2</v>
      </c>
      <c r="N82" s="126">
        <f>L82*H82</f>
        <v>13.5</v>
      </c>
    </row>
    <row r="83" spans="1:14" x14ac:dyDescent="0.25">
      <c r="A83" s="28" t="s">
        <v>173</v>
      </c>
      <c r="B83" s="110">
        <v>1010001860</v>
      </c>
      <c r="C83" s="111" t="s">
        <v>172</v>
      </c>
      <c r="D83" s="74" t="s">
        <v>174</v>
      </c>
      <c r="E83" s="115"/>
      <c r="F83" s="74"/>
      <c r="G83" s="107">
        <v>48</v>
      </c>
      <c r="H83" s="41">
        <v>6</v>
      </c>
      <c r="I83" s="41">
        <v>1</v>
      </c>
      <c r="J83" s="112">
        <v>8.6999999999999993</v>
      </c>
      <c r="K83" s="36">
        <f>SUM($O$48)</f>
        <v>0.25</v>
      </c>
      <c r="L83" s="37">
        <f>J83*(1-K83)</f>
        <v>6.5249999999999995</v>
      </c>
      <c r="M83" s="39">
        <f>L83/I83</f>
        <v>6.5249999999999995</v>
      </c>
      <c r="N83" s="39">
        <f>L83*H83</f>
        <v>39.15</v>
      </c>
    </row>
    <row r="84" spans="1:14" ht="26.25" customHeight="1" x14ac:dyDescent="0.25">
      <c r="A84" s="28" t="s">
        <v>175</v>
      </c>
      <c r="B84" s="110">
        <v>1999911724</v>
      </c>
      <c r="C84" s="137" t="s">
        <v>177</v>
      </c>
      <c r="D84" s="138" t="s">
        <v>176</v>
      </c>
      <c r="E84" s="115"/>
      <c r="F84" s="74"/>
      <c r="G84" s="107">
        <v>20</v>
      </c>
      <c r="H84" s="41">
        <v>60</v>
      </c>
      <c r="I84" s="41">
        <v>5</v>
      </c>
      <c r="J84" s="112">
        <v>2.4</v>
      </c>
      <c r="K84" s="36">
        <f>SUM($O$48)</f>
        <v>0.25</v>
      </c>
      <c r="L84" s="37">
        <f>J84*(1-K84)</f>
        <v>1.7999999999999998</v>
      </c>
      <c r="M84" s="39">
        <f>L84/I84</f>
        <v>0.36</v>
      </c>
      <c r="N84" s="39">
        <f>L84*H84</f>
        <v>107.99999999999999</v>
      </c>
    </row>
    <row r="85" spans="1:14" ht="15.75" x14ac:dyDescent="0.25">
      <c r="A85" s="86" t="s">
        <v>119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x14ac:dyDescent="0.25">
      <c r="A86" s="28" t="s">
        <v>120</v>
      </c>
      <c r="B86" s="139">
        <v>108016</v>
      </c>
      <c r="C86" s="114" t="s">
        <v>121</v>
      </c>
      <c r="D86" s="74"/>
      <c r="E86" s="56"/>
      <c r="F86" s="40" t="s">
        <v>122</v>
      </c>
      <c r="G86" s="107"/>
      <c r="H86" s="107">
        <v>24</v>
      </c>
      <c r="I86" s="74">
        <v>10</v>
      </c>
      <c r="J86" s="112">
        <v>4.66</v>
      </c>
      <c r="K86" s="131">
        <f>SUM($O$48)</f>
        <v>0.25</v>
      </c>
      <c r="L86" s="37">
        <f>J86*(1-K86)</f>
        <v>3.4950000000000001</v>
      </c>
      <c r="M86" s="39">
        <f>L86/I86</f>
        <v>0.34950000000000003</v>
      </c>
      <c r="N86" s="39">
        <f>L86*H86</f>
        <v>83.88</v>
      </c>
    </row>
    <row r="88" spans="1:14" x14ac:dyDescent="0.25">
      <c r="A88" s="1" t="s">
        <v>156</v>
      </c>
    </row>
  </sheetData>
  <sheetProtection selectLockedCells="1" selectUnlockedCells="1"/>
  <mergeCells count="24">
    <mergeCell ref="O13:O14"/>
    <mergeCell ref="K13:K14"/>
    <mergeCell ref="C13:C14"/>
    <mergeCell ref="F13:F14"/>
    <mergeCell ref="D13:D14"/>
    <mergeCell ref="E13:E14"/>
    <mergeCell ref="I13:I14"/>
    <mergeCell ref="L13:L14"/>
    <mergeCell ref="N13:N14"/>
    <mergeCell ref="A1:C2"/>
    <mergeCell ref="A13:A14"/>
    <mergeCell ref="A3:E3"/>
    <mergeCell ref="A4:E4"/>
    <mergeCell ref="A5:F5"/>
    <mergeCell ref="A6:F6"/>
    <mergeCell ref="A8:N8"/>
    <mergeCell ref="B10:H10"/>
    <mergeCell ref="M13:M14"/>
    <mergeCell ref="B11:N11"/>
    <mergeCell ref="B13:B14"/>
    <mergeCell ref="G13:G14"/>
    <mergeCell ref="H13:H14"/>
    <mergeCell ref="J13:J14"/>
    <mergeCell ref="D1:N2"/>
  </mergeCells>
  <phoneticPr fontId="0" type="noConversion"/>
  <pageMargins left="0.70866141732283472" right="0.70866141732283472" top="0.31496062992125984" bottom="0.31496062992125984" header="0.51181102362204722" footer="0.51181102362204722"/>
  <pageSetup paperSize="9" scale="81" firstPageNumber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cols>
    <col min="1" max="16384" width="8.710937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Φύλλο1</vt:lpstr>
      <vt:lpstr>Φύλλο2</vt:lpstr>
      <vt:lpstr>Φύλλο3</vt:lpstr>
      <vt:lpstr>Φύλλο1!Print_Area</vt:lpstr>
      <vt:lpstr>Φύλλο1!Print_Titles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MAKIS PANOY</cp:lastModifiedBy>
  <cp:lastPrinted>2023-08-31T07:16:57Z</cp:lastPrinted>
  <dcterms:created xsi:type="dcterms:W3CDTF">2015-10-19T07:59:25Z</dcterms:created>
  <dcterms:modified xsi:type="dcterms:W3CDTF">2024-02-05T12:14:20Z</dcterms:modified>
</cp:coreProperties>
</file>