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te\Desktop\"/>
    </mc:Choice>
  </mc:AlternateContent>
  <xr:revisionPtr revIDLastSave="0" documentId="13_ncr:1_{9700EFB5-669A-4789-B3EC-3506883F83D5}" xr6:coauthVersionLast="47" xr6:coauthVersionMax="47" xr10:uidLastSave="{00000000-0000-0000-0000-000000000000}"/>
  <bookViews>
    <workbookView xWindow="6630" yWindow="720" windowWidth="15690" windowHeight="1173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Φύλλο1!$A$1:$L$80</definedName>
    <definedName name="_xlnm.Print_Titles" localSheetId="0">Φύλλο1!$14:$15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1" l="1"/>
  <c r="L58" i="1" s="1"/>
  <c r="I68" i="1"/>
  <c r="J68" i="1" s="1"/>
  <c r="I18" i="1"/>
  <c r="I19" i="1"/>
  <c r="I20" i="1"/>
  <c r="I17" i="1"/>
  <c r="K58" i="1" l="1"/>
  <c r="L68" i="1"/>
  <c r="K68" i="1"/>
  <c r="I74" i="1" l="1"/>
  <c r="J74" i="1" s="1"/>
  <c r="L74" i="1" s="1"/>
  <c r="I76" i="1"/>
  <c r="J76" i="1" s="1"/>
  <c r="J42" i="1"/>
  <c r="I40" i="1"/>
  <c r="I75" i="1"/>
  <c r="J75" i="1" s="1"/>
  <c r="I72" i="1"/>
  <c r="I80" i="1"/>
  <c r="J80" i="1" s="1"/>
  <c r="I78" i="1"/>
  <c r="J78" i="1" s="1"/>
  <c r="K78" i="1" s="1"/>
  <c r="I79" i="1"/>
  <c r="J79" i="1" s="1"/>
  <c r="L76" i="1" l="1"/>
  <c r="K76" i="1"/>
  <c r="K74" i="1"/>
  <c r="L42" i="1"/>
  <c r="K42" i="1"/>
  <c r="L75" i="1"/>
  <c r="K75" i="1"/>
  <c r="K80" i="1"/>
  <c r="L80" i="1"/>
  <c r="K79" i="1"/>
  <c r="L79" i="1"/>
  <c r="L78" i="1"/>
  <c r="I60" i="1"/>
  <c r="J60" i="1" s="1"/>
  <c r="L60" i="1" s="1"/>
  <c r="I61" i="1"/>
  <c r="J61" i="1" s="1"/>
  <c r="L61" i="1" s="1"/>
  <c r="I56" i="1"/>
  <c r="K60" i="1" l="1"/>
  <c r="K61" i="1"/>
  <c r="I71" i="1"/>
  <c r="I70" i="1"/>
  <c r="I67" i="1"/>
  <c r="I66" i="1"/>
  <c r="I65" i="1"/>
  <c r="I64" i="1"/>
  <c r="I63" i="1"/>
  <c r="I49" i="1"/>
  <c r="J49" i="1" s="1"/>
  <c r="I47" i="1"/>
  <c r="I50" i="1"/>
  <c r="I52" i="1"/>
  <c r="I54" i="1"/>
  <c r="I53" i="1"/>
  <c r="J53" i="1" s="1"/>
  <c r="I46" i="1"/>
  <c r="I45" i="1"/>
  <c r="I44" i="1"/>
  <c r="I39" i="1"/>
  <c r="I38" i="1"/>
  <c r="J38" i="1" s="1"/>
  <c r="I37" i="1"/>
  <c r="J37" i="1" s="1"/>
  <c r="I34" i="1"/>
  <c r="I33" i="1"/>
  <c r="I32" i="1"/>
  <c r="I30" i="1"/>
  <c r="I29" i="1"/>
  <c r="I28" i="1"/>
  <c r="I27" i="1"/>
  <c r="I25" i="1"/>
  <c r="I24" i="1"/>
  <c r="I23" i="1"/>
  <c r="I22" i="1"/>
  <c r="J44" i="1" l="1"/>
  <c r="L44" i="1" s="1"/>
  <c r="J19" i="1"/>
  <c r="L19" i="1" s="1"/>
  <c r="J24" i="1"/>
  <c r="L24" i="1" s="1"/>
  <c r="J29" i="1"/>
  <c r="K29" i="1" s="1"/>
  <c r="J34" i="1"/>
  <c r="L34" i="1" s="1"/>
  <c r="J71" i="1"/>
  <c r="K71" i="1" s="1"/>
  <c r="J63" i="1"/>
  <c r="L63" i="1" s="1"/>
  <c r="J67" i="1"/>
  <c r="K67" i="1" s="1"/>
  <c r="J66" i="1"/>
  <c r="K66" i="1" s="1"/>
  <c r="J18" i="1"/>
  <c r="K18" i="1" s="1"/>
  <c r="J23" i="1"/>
  <c r="L23" i="1" s="1"/>
  <c r="J28" i="1"/>
  <c r="L28" i="1" s="1"/>
  <c r="J33" i="1"/>
  <c r="L33" i="1" s="1"/>
  <c r="J72" i="1"/>
  <c r="K72" i="1" s="1"/>
  <c r="J40" i="1"/>
  <c r="L40" i="1" s="1"/>
  <c r="J17" i="1"/>
  <c r="K17" i="1" s="1"/>
  <c r="J27" i="1"/>
  <c r="K27" i="1" s="1"/>
  <c r="J52" i="1"/>
  <c r="L52" i="1" s="1"/>
  <c r="J39" i="1"/>
  <c r="L39" i="1" s="1"/>
  <c r="J45" i="1"/>
  <c r="L45" i="1" s="1"/>
  <c r="J70" i="1"/>
  <c r="L70" i="1" s="1"/>
  <c r="J47" i="1"/>
  <c r="K47" i="1" s="1"/>
  <c r="J65" i="1"/>
  <c r="K65" i="1" s="1"/>
  <c r="K37" i="1"/>
  <c r="L37" i="1"/>
  <c r="J51" i="1"/>
  <c r="K51" i="1" s="1"/>
  <c r="K25" i="1"/>
  <c r="J30" i="1"/>
  <c r="L30" i="1" s="1"/>
  <c r="J50" i="1"/>
  <c r="K50" i="1" s="1"/>
  <c r="J56" i="1"/>
  <c r="L56" i="1" s="1"/>
  <c r="J20" i="1"/>
  <c r="L20" i="1" s="1"/>
  <c r="J36" i="1"/>
  <c r="K36" i="1" s="1"/>
  <c r="J54" i="1"/>
  <c r="L54" i="1" s="1"/>
  <c r="L49" i="1"/>
  <c r="K49" i="1"/>
  <c r="J64" i="1"/>
  <c r="L64" i="1" s="1"/>
  <c r="J46" i="1"/>
  <c r="K46" i="1" s="1"/>
  <c r="J22" i="1"/>
  <c r="L22" i="1" s="1"/>
  <c r="J32" i="1"/>
  <c r="K32" i="1" s="1"/>
  <c r="L38" i="1"/>
  <c r="K38" i="1"/>
  <c r="K53" i="1"/>
  <c r="L53" i="1"/>
  <c r="L29" i="1" l="1"/>
  <c r="K44" i="1"/>
  <c r="K19" i="1"/>
  <c r="K28" i="1"/>
  <c r="K24" i="1"/>
  <c r="L71" i="1"/>
  <c r="L50" i="1"/>
  <c r="L66" i="1"/>
  <c r="L67" i="1"/>
  <c r="K20" i="1"/>
  <c r="K34" i="1"/>
  <c r="K33" i="1"/>
  <c r="L65" i="1"/>
  <c r="K64" i="1"/>
  <c r="L72" i="1"/>
  <c r="L27" i="1"/>
  <c r="K63" i="1"/>
  <c r="K39" i="1"/>
  <c r="K52" i="1"/>
  <c r="L47" i="1"/>
  <c r="L17" i="1"/>
  <c r="L18" i="1"/>
  <c r="K40" i="1"/>
  <c r="K45" i="1"/>
  <c r="K54" i="1"/>
  <c r="K23" i="1"/>
  <c r="K70" i="1"/>
  <c r="L32" i="1"/>
  <c r="K30" i="1"/>
  <c r="L51" i="1"/>
  <c r="K22" i="1"/>
  <c r="L25" i="1"/>
  <c r="L36" i="1"/>
  <c r="L46" i="1"/>
  <c r="K56" i="1"/>
</calcChain>
</file>

<file path=xl/sharedStrings.xml><?xml version="1.0" encoding="utf-8"?>
<sst xmlns="http://schemas.openxmlformats.org/spreadsheetml/2006/main" count="187" uniqueCount="135">
  <si>
    <t>ΚΩΔΙΚΟΣ ΑΡΙΘΜΟΣ</t>
  </si>
  <si>
    <t>ΠΕΡΙΓΡΑΦΗ</t>
  </si>
  <si>
    <t>%          ΕΚΠΤΩΣΗ</t>
  </si>
  <si>
    <t>ΤΙΜΗ ΤΕΜΑΧΙΟΥ</t>
  </si>
  <si>
    <t>ΤΙΜΗ ΚΙΒΩΤΙΟΥ</t>
  </si>
  <si>
    <t>ΔΙΑΣΤΑΣΗ</t>
  </si>
  <si>
    <t>ΚΙΒΩΤΙΑ/ ΠΑΛΕΤΑ</t>
  </si>
  <si>
    <t>ΣΥΣΚ/ ΚΙΒΩΤΙΟ</t>
  </si>
  <si>
    <t>-</t>
  </si>
  <si>
    <t>7032</t>
  </si>
  <si>
    <t>Curi-Med Film Dressing- Αυτοκόλλητα διάφανα επιθέματα τραυμάτων με απορροφητική στρώση</t>
  </si>
  <si>
    <t>Curi-Med IV Dressing- Αυτοκόλλητο επίθεμα NON WOVEN- IV Στερέωσης βελόνας</t>
  </si>
  <si>
    <t>221435</t>
  </si>
  <si>
    <t xml:space="preserve">Γ  Α  Ζ  Ε  Σ   &amp;   Λ  Ο  Ι  Π  Α   Α  Ν  Α  Λ  Ω  Σ  Ι  Μ  Α                                                                                                                                                                                                                                                      A  B  E  N  A    P  R E M I U M        </t>
  </si>
  <si>
    <t>5 x 5 cm</t>
  </si>
  <si>
    <t>7,5 x 7,5 cm</t>
  </si>
  <si>
    <t>10 x 10 cm</t>
  </si>
  <si>
    <t>10 x 20 cm</t>
  </si>
  <si>
    <t>6 x 7 cm</t>
  </si>
  <si>
    <t>8 x 10 cm</t>
  </si>
  <si>
    <t>10 x 15 cm</t>
  </si>
  <si>
    <t>10 x 25 cm</t>
  </si>
  <si>
    <t>10 x 12 cm</t>
  </si>
  <si>
    <t>6 x7 cm</t>
  </si>
  <si>
    <t>10 x 30 cm</t>
  </si>
  <si>
    <t>6 x 8 cm</t>
  </si>
  <si>
    <t>10 cm x 10 m</t>
  </si>
  <si>
    <t>15 cm x 10 m</t>
  </si>
  <si>
    <t>20 cm x 10 m</t>
  </si>
  <si>
    <t>ΤΜΧ/ ΣΥΣΚ.</t>
  </si>
  <si>
    <t>ΤΙΜΗ ΣΥΣΚ.</t>
  </si>
  <si>
    <t>ΤΙΜΗ ΣΥΣΚ. ΜΕΤΑ %</t>
  </si>
  <si>
    <t>15 x 20 cm</t>
  </si>
  <si>
    <t>Απορροφητικά επιθέματα αποστειρωμένα</t>
  </si>
  <si>
    <t>10x10x0,5 cm</t>
  </si>
  <si>
    <t>10x20x0,5 cm</t>
  </si>
  <si>
    <t>8cm x 20m</t>
  </si>
  <si>
    <t>6cm x 20m</t>
  </si>
  <si>
    <t>Σωληνοειδής επίδεσμος κατακράτησης 2πλής ελαστικότητας</t>
  </si>
  <si>
    <t xml:space="preserve">Σωληνοειδής επίδεσμος γάζας-C 100% cotton, unbleached </t>
  </si>
  <si>
    <t>Σωληνοειδής επίδεσμος γάζας-Β 100% viscose</t>
  </si>
  <si>
    <t>5cm x 10m</t>
  </si>
  <si>
    <t>Curi-Med Long-stretch bandage</t>
  </si>
  <si>
    <t>Επίδεσμοι συμπίεσης μεγάλης ελαστικότητας, λεπτοί, μπεζ</t>
  </si>
  <si>
    <t>10cm x 7m</t>
  </si>
  <si>
    <t>15cm x 10m</t>
  </si>
  <si>
    <t>Αυτοκόλλητο επίθεμα μεμβράνης σε ρολό μη αποστειρωμένο</t>
  </si>
  <si>
    <t>8cm x 7m</t>
  </si>
  <si>
    <t>12cm x 7m</t>
  </si>
  <si>
    <t>BC</t>
  </si>
  <si>
    <t>5703538138775</t>
  </si>
  <si>
    <t>5703538771255</t>
  </si>
  <si>
    <t>5703538771293</t>
  </si>
  <si>
    <t>5703538771330</t>
  </si>
  <si>
    <t>5703538773211</t>
  </si>
  <si>
    <t>5703538773297</t>
  </si>
  <si>
    <t>5703538773372</t>
  </si>
  <si>
    <t>5703538295706</t>
  </si>
  <si>
    <t>5703538295744</t>
  </si>
  <si>
    <t>5703538768491</t>
  </si>
  <si>
    <t>5703538768859</t>
  </si>
  <si>
    <t>5703538768897</t>
  </si>
  <si>
    <t>5703538768934</t>
  </si>
  <si>
    <t>5703538770135</t>
  </si>
  <si>
    <t>5703538768972</t>
  </si>
  <si>
    <t>5703538294044</t>
  </si>
  <si>
    <t>5703538294464</t>
  </si>
  <si>
    <t>5703538256035</t>
  </si>
  <si>
    <t>5703538768538</t>
  </si>
  <si>
    <t>6959385788529</t>
  </si>
  <si>
    <t>6959385788550</t>
  </si>
  <si>
    <t>5703538243448</t>
  </si>
  <si>
    <t>5703538295409</t>
  </si>
  <si>
    <t>7630523607078</t>
  </si>
  <si>
    <t>7630523607085</t>
  </si>
  <si>
    <t>5703538772696</t>
  </si>
  <si>
    <t>5703538126116</t>
  </si>
  <si>
    <t>5703538126956</t>
  </si>
  <si>
    <t>5703538127342</t>
  </si>
  <si>
    <r>
      <t xml:space="preserve">Επιθέματα </t>
    </r>
    <r>
      <rPr>
        <b/>
        <sz val="9"/>
        <rFont val="Roboto"/>
        <charset val="161"/>
      </rPr>
      <t>μη αποστειρωμένα</t>
    </r>
    <r>
      <rPr>
        <sz val="9"/>
        <rFont val="Roboto"/>
        <charset val="161"/>
      </rPr>
      <t xml:space="preserve"> 4 ply</t>
    </r>
  </si>
  <si>
    <r>
      <t xml:space="preserve">Επιθέματα </t>
    </r>
    <r>
      <rPr>
        <b/>
        <sz val="9"/>
        <rFont val="Roboto"/>
        <charset val="161"/>
      </rPr>
      <t>αποστειρωμένα</t>
    </r>
    <r>
      <rPr>
        <sz val="9"/>
        <rFont val="Roboto"/>
        <charset val="161"/>
      </rPr>
      <t xml:space="preserve"> 4 ply/ </t>
    </r>
    <r>
      <rPr>
        <b/>
        <sz val="9"/>
        <rFont val="Roboto"/>
        <charset val="161"/>
      </rPr>
      <t>2 τμχ</t>
    </r>
  </si>
  <si>
    <r>
      <t>Γάζα</t>
    </r>
    <r>
      <rPr>
        <b/>
        <sz val="9"/>
        <rFont val="Roboto"/>
        <charset val="161"/>
      </rPr>
      <t xml:space="preserve"> μη αποστειρωμένη</t>
    </r>
    <r>
      <rPr>
        <sz val="9"/>
        <rFont val="Roboto"/>
        <charset val="161"/>
      </rPr>
      <t xml:space="preserve"> 17 κλωστών </t>
    </r>
    <r>
      <rPr>
        <b/>
        <sz val="9"/>
        <rFont val="Roboto"/>
        <charset val="161"/>
      </rPr>
      <t>8 ply</t>
    </r>
  </si>
  <si>
    <r>
      <t>Γάζα</t>
    </r>
    <r>
      <rPr>
        <b/>
        <sz val="9"/>
        <rFont val="Roboto"/>
        <charset val="161"/>
      </rPr>
      <t xml:space="preserve"> αποστειρωμένη</t>
    </r>
    <r>
      <rPr>
        <sz val="9"/>
        <rFont val="Roboto"/>
        <charset val="161"/>
      </rPr>
      <t xml:space="preserve"> 17 κλωστών </t>
    </r>
    <r>
      <rPr>
        <b/>
        <sz val="9"/>
        <rFont val="Roboto"/>
        <charset val="161"/>
      </rPr>
      <t>8 ply/ 2 τμχ</t>
    </r>
  </si>
  <si>
    <r>
      <t xml:space="preserve">Αυτοκόλλητο αποστειρωμένο </t>
    </r>
    <r>
      <rPr>
        <b/>
        <sz val="9"/>
        <rFont val="Roboto"/>
        <charset val="161"/>
      </rPr>
      <t xml:space="preserve">επίθεμα </t>
    </r>
    <r>
      <rPr>
        <sz val="9"/>
        <rFont val="Roboto"/>
        <charset val="161"/>
      </rPr>
      <t>NON WOVEN</t>
    </r>
  </si>
  <si>
    <r>
      <t xml:space="preserve">Αυτοκόλλητο αποστειρωμένο διάφανο </t>
    </r>
    <r>
      <rPr>
        <b/>
        <sz val="9"/>
        <rFont val="Roboto"/>
        <charset val="161"/>
      </rPr>
      <t xml:space="preserve">επίθεμα </t>
    </r>
  </si>
  <si>
    <r>
      <rPr>
        <b/>
        <sz val="9"/>
        <rFont val="Roboto"/>
        <charset val="161"/>
      </rPr>
      <t>Αποστειρωμένο</t>
    </r>
    <r>
      <rPr>
        <sz val="9"/>
        <rFont val="Roboto"/>
        <charset val="161"/>
      </rPr>
      <t xml:space="preserve"> επίθεμα </t>
    </r>
    <r>
      <rPr>
        <b/>
        <sz val="9"/>
        <rFont val="Roboto"/>
        <charset val="161"/>
      </rPr>
      <t>συγκράτησης</t>
    </r>
    <r>
      <rPr>
        <sz val="9"/>
        <rFont val="Roboto"/>
        <charset val="161"/>
      </rPr>
      <t xml:space="preserve"> φλεβοκαθετήρα</t>
    </r>
  </si>
  <si>
    <r>
      <t xml:space="preserve">Ελαστικός επίδεσμος </t>
    </r>
    <r>
      <rPr>
        <b/>
        <sz val="9"/>
        <rFont val="Roboto"/>
        <charset val="161"/>
      </rPr>
      <t>Universal</t>
    </r>
    <r>
      <rPr>
        <sz val="9"/>
        <rFont val="Roboto"/>
        <charset val="161"/>
      </rPr>
      <t xml:space="preserve"> (χωρίς Latex)</t>
    </r>
  </si>
  <si>
    <r>
      <rPr>
        <b/>
        <sz val="9"/>
        <rFont val="Roboto"/>
        <charset val="161"/>
      </rPr>
      <t>Clips</t>
    </r>
    <r>
      <rPr>
        <sz val="9"/>
        <rFont val="Roboto"/>
        <charset val="161"/>
      </rPr>
      <t xml:space="preserve"> Ελαστικού επιδέσμου</t>
    </r>
  </si>
  <si>
    <r>
      <rPr>
        <b/>
        <sz val="9"/>
        <rFont val="Roboto"/>
        <charset val="161"/>
      </rPr>
      <t xml:space="preserve">Ελαστικές </t>
    </r>
    <r>
      <rPr>
        <sz val="9"/>
        <rFont val="Roboto"/>
        <charset val="161"/>
      </rPr>
      <t>ταινίες στερέωσης</t>
    </r>
  </si>
  <si>
    <r>
      <t xml:space="preserve">ABENA Αυτοκόλλητο αποστειρωμένο διάφανο </t>
    </r>
    <r>
      <rPr>
        <b/>
        <sz val="9"/>
        <rFont val="Roboto"/>
        <charset val="161"/>
      </rPr>
      <t xml:space="preserve">επίθεμα </t>
    </r>
  </si>
  <si>
    <t>Curi-Med Tubular Gauze Bandage-Σωληνοειδής Επίδεσμοι Γάζας</t>
  </si>
  <si>
    <t>Curi-Med Universal Bandage- Eλαστικοί επίδεσμοι UNIVERSAL (χωρίς clips)</t>
  </si>
  <si>
    <t>6972403421963</t>
  </si>
  <si>
    <t>6972403421987</t>
  </si>
  <si>
    <t>6972403422007</t>
  </si>
  <si>
    <t>6972403422021</t>
  </si>
  <si>
    <t>6972403421796</t>
  </si>
  <si>
    <t>6972403421673</t>
  </si>
  <si>
    <t>6972403421734</t>
  </si>
  <si>
    <t>ABENA Nonwoven Swabs - Επιθέματα από μη υφασμένο υλικό (NON WOVEN) μη αποστειρωμένα</t>
  </si>
  <si>
    <t>OPEN CARE IKE</t>
  </si>
  <si>
    <t>ΔΙΕΥΘΥΝΣΗ : ΤΕΡΜΑ ΜΑΙΑΝΔΡΟΥ  ΩΡΑΙΟΚΑΣΤΡΟ ΘΕΣΣΑΛΟΝΙΚΗΣ ΤΚ: 57013</t>
  </si>
  <si>
    <t>ΤΗΛΕΦΩΝΟ: 2310757701      FAX:2310681677   EMAIL:info@opencare.gr</t>
  </si>
  <si>
    <t xml:space="preserve">ΥΠΟΚΑΤΑΣΤΗΜΑ : 3 ΧΙΛ    ΠΕΟ   ΛΑΡΙΣΑΣ  - ΒΟΛΟΥ   ΛΑΡΙΣΑ ΤΗΛΕΦΩΝΟ: 2410571054   </t>
  </si>
  <si>
    <t xml:space="preserve">ΑΠΟΘΗΚΕΣ: LOGISTIC   GR  SAMSON   ΒΙΠΕ  ΣΙΝΔΟΥ  ΘΕΣΣΑΛΟΝΙΚΗΣ   ΤΗΛΕΦΩΝΟ: 2310723480  </t>
  </si>
  <si>
    <t>ABENA Absorbent Bandage- Απορροφητικά Επιθέματα</t>
  </si>
  <si>
    <t>ABENA Nonwoven Swabs - Επιθέματα από μη υφασμένο υλικό (NON WOVEN) αποστειρωμένα</t>
  </si>
  <si>
    <t xml:space="preserve">ABENA Film dressing </t>
  </si>
  <si>
    <t>6926515402358</t>
  </si>
  <si>
    <t>4 cm x 4 m</t>
  </si>
  <si>
    <t>6 cm x 4 m</t>
  </si>
  <si>
    <t>8 cm x 4 m</t>
  </si>
  <si>
    <t>10 cm x 4 m</t>
  </si>
  <si>
    <t>12 cm x 4 m</t>
  </si>
  <si>
    <t>ABENA Gauze Swabs - Επιθέματα από υφασμένο υλικό- Κλασικά επιθέματα γάζας μη αποστειρωμένα</t>
  </si>
  <si>
    <t>ABENA Gauze Swabs - Επιθέματα από υφασμένο υλικό- Κλασικά επιθέματα γάζας αποστειρωμένα</t>
  </si>
  <si>
    <t xml:space="preserve"> 7630523607344</t>
  </si>
  <si>
    <t>7630523607337</t>
  </si>
  <si>
    <t>7630523607320</t>
  </si>
  <si>
    <t xml:space="preserve"> 7630523607313</t>
  </si>
  <si>
    <t>7630523607306</t>
  </si>
  <si>
    <t>ABENA / Curi-Med Post Op Dressing- Αυτοκόλλητα επιθέματα τραυμάτων</t>
  </si>
  <si>
    <t>ABENA Κυτταρίνη</t>
  </si>
  <si>
    <t>Κυτταρίνη 2ρολά 500τεμ/ρολό</t>
  </si>
  <si>
    <t>4cm x 5m</t>
  </si>
  <si>
    <t>4251334102502</t>
  </si>
  <si>
    <t>6972403304389</t>
  </si>
  <si>
    <t>6926515401405</t>
  </si>
  <si>
    <t>6926515401962</t>
  </si>
  <si>
    <t>6926515402020</t>
  </si>
  <si>
    <t>6959385798696</t>
  </si>
  <si>
    <t>6959385798719</t>
  </si>
  <si>
    <t>ABENA /Curi-Med Fixation Tape- Ελαστικές ταινίες στερέωσης</t>
  </si>
  <si>
    <t>6926515401283</t>
  </si>
  <si>
    <t>Curi-Med / ABENA Film Dressing - Αυτοκόλλητα διάφανα επιθέματα τραυμάτων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</si>
</sst>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00"/>
    <numFmt numFmtId="166" formatCode="#,##0.00\ &quot;€&quot;"/>
  </numFmts>
  <fonts count="47" x14ac:knownFonts="1">
    <font>
      <sz val="10"/>
      <name val="Arial"/>
      <family val="2"/>
      <charset val="161"/>
    </font>
    <font>
      <b/>
      <sz val="12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60"/>
      <name val="Arial"/>
      <family val="2"/>
      <charset val="161"/>
    </font>
    <font>
      <b/>
      <sz val="11"/>
      <color indexed="10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1"/>
      <color indexed="12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4"/>
      <color indexed="30"/>
      <name val="Arial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28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4"/>
      <color indexed="8"/>
      <name val="Calibri"/>
      <family val="2"/>
      <charset val="161"/>
    </font>
    <font>
      <b/>
      <sz val="16"/>
      <name val="Arial"/>
      <family val="2"/>
    </font>
    <font>
      <b/>
      <sz val="11"/>
      <color theme="0"/>
      <name val="Arial"/>
      <family val="2"/>
      <charset val="161"/>
    </font>
    <font>
      <b/>
      <sz val="14"/>
      <color theme="0"/>
      <name val="Zona Pro"/>
      <family val="3"/>
    </font>
    <font>
      <b/>
      <sz val="11"/>
      <name val="Roboto"/>
      <charset val="161"/>
    </font>
    <font>
      <b/>
      <sz val="11"/>
      <color indexed="8"/>
      <name val="Roboto"/>
      <charset val="161"/>
    </font>
    <font>
      <sz val="11"/>
      <name val="Roboto"/>
      <charset val="161"/>
    </font>
    <font>
      <sz val="11"/>
      <color indexed="8"/>
      <name val="Roboto"/>
      <charset val="161"/>
    </font>
    <font>
      <b/>
      <sz val="11"/>
      <color indexed="60"/>
      <name val="Roboto"/>
      <charset val="161"/>
    </font>
    <font>
      <b/>
      <sz val="11"/>
      <color indexed="10"/>
      <name val="Roboto"/>
      <charset val="161"/>
    </font>
    <font>
      <b/>
      <sz val="11"/>
      <color indexed="12"/>
      <name val="Roboto"/>
      <charset val="161"/>
    </font>
    <font>
      <sz val="8"/>
      <color indexed="8"/>
      <name val="Roboto"/>
      <charset val="161"/>
    </font>
    <font>
      <sz val="9"/>
      <name val="Roboto"/>
      <charset val="161"/>
    </font>
    <font>
      <b/>
      <sz val="9"/>
      <name val="Roboto"/>
      <charset val="161"/>
    </font>
    <font>
      <sz val="8"/>
      <name val="Roboto"/>
      <charset val="161"/>
    </font>
    <font>
      <sz val="9"/>
      <color indexed="8"/>
      <name val="Roboto"/>
      <charset val="161"/>
    </font>
    <font>
      <b/>
      <sz val="9"/>
      <color indexed="10"/>
      <name val="Roboto"/>
      <charset val="161"/>
    </font>
    <font>
      <b/>
      <sz val="9"/>
      <color indexed="8"/>
      <name val="Roboto"/>
      <charset val="161"/>
    </font>
    <font>
      <sz val="10"/>
      <name val="Roboto"/>
      <charset val="161"/>
    </font>
    <font>
      <b/>
      <sz val="9"/>
      <color indexed="60"/>
      <name val="Roboto"/>
      <charset val="161"/>
    </font>
    <font>
      <b/>
      <sz val="9"/>
      <color indexed="12"/>
      <name val="Roboto"/>
      <charset val="161"/>
    </font>
    <font>
      <b/>
      <sz val="14"/>
      <color indexed="21"/>
      <name val="Roboto"/>
      <charset val="161"/>
    </font>
    <font>
      <b/>
      <sz val="9"/>
      <color indexed="21"/>
      <name val="Roboto"/>
      <charset val="161"/>
    </font>
    <font>
      <sz val="9"/>
      <color indexed="21"/>
      <name val="Roboto"/>
      <charset val="161"/>
    </font>
    <font>
      <sz val="9"/>
      <color theme="1"/>
      <name val="Roboto"/>
      <charset val="161"/>
    </font>
    <font>
      <sz val="8"/>
      <color theme="1"/>
      <name val="Roboto"/>
      <charset val="161"/>
    </font>
    <font>
      <b/>
      <sz val="14"/>
      <color indexed="30"/>
      <name val="Roboto"/>
      <charset val="161"/>
    </font>
    <font>
      <b/>
      <sz val="11"/>
      <color indexed="30"/>
      <name val="Roboto"/>
      <charset val="161"/>
    </font>
    <font>
      <b/>
      <sz val="11"/>
      <color indexed="21"/>
      <name val="Roboto"/>
      <charset val="161"/>
    </font>
    <font>
      <b/>
      <sz val="12"/>
      <color rgb="FF000000"/>
      <name val="Roboto"/>
      <charset val="161"/>
    </font>
    <font>
      <b/>
      <sz val="8"/>
      <color rgb="FF000000"/>
      <name val="Roboto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0" borderId="0"/>
    <xf numFmtId="0" fontId="1" fillId="2" borderId="1">
      <alignment horizontal="left" vertical="center" indent="1"/>
    </xf>
    <xf numFmtId="0" fontId="10" fillId="0" borderId="0"/>
  </cellStyleXfs>
  <cellXfs count="190">
    <xf numFmtId="0" fontId="0" fillId="0" borderId="0" xfId="0"/>
    <xf numFmtId="0" fontId="2" fillId="0" borderId="0" xfId="1"/>
    <xf numFmtId="164" fontId="3" fillId="0" borderId="0" xfId="3" applyNumberFormat="1" applyFont="1" applyAlignment="1">
      <alignment horizontal="center"/>
    </xf>
    <xf numFmtId="4" fontId="4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3" fontId="7" fillId="0" borderId="0" xfId="3" applyNumberFormat="1" applyFont="1" applyAlignment="1">
      <alignment horizontal="center"/>
    </xf>
    <xf numFmtId="0" fontId="9" fillId="0" borderId="0" xfId="3" applyFont="1"/>
    <xf numFmtId="0" fontId="11" fillId="0" borderId="0" xfId="1" applyFont="1"/>
    <xf numFmtId="0" fontId="2" fillId="3" borderId="0" xfId="1" applyFill="1"/>
    <xf numFmtId="0" fontId="11" fillId="3" borderId="0" xfId="1" applyFont="1" applyFill="1"/>
    <xf numFmtId="0" fontId="2" fillId="0" borderId="0" xfId="1" applyAlignment="1">
      <alignment horizontal="center"/>
    </xf>
    <xf numFmtId="0" fontId="14" fillId="0" borderId="0" xfId="1" applyFont="1"/>
    <xf numFmtId="0" fontId="15" fillId="0" borderId="0" xfId="1" applyFont="1"/>
    <xf numFmtId="0" fontId="16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10" fontId="8" fillId="0" borderId="0" xfId="3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0" xfId="1" applyAlignment="1">
      <alignment vertic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 wrapText="1"/>
    </xf>
    <xf numFmtId="10" fontId="18" fillId="3" borderId="0" xfId="3" applyNumberFormat="1" applyFont="1" applyFill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3" fillId="0" borderId="0" xfId="1" applyFont="1" applyAlignment="1">
      <alignment vertical="center"/>
    </xf>
    <xf numFmtId="3" fontId="22" fillId="0" borderId="0" xfId="3" applyNumberFormat="1" applyFont="1" applyAlignment="1">
      <alignment horizontal="center" vertical="center"/>
    </xf>
    <xf numFmtId="164" fontId="24" fillId="0" borderId="0" xfId="3" applyNumberFormat="1" applyFont="1" applyAlignment="1">
      <alignment horizontal="center" vertical="center"/>
    </xf>
    <xf numFmtId="4" fontId="25" fillId="0" borderId="0" xfId="3" applyNumberFormat="1" applyFont="1" applyAlignment="1">
      <alignment horizontal="center" vertical="center"/>
    </xf>
    <xf numFmtId="164" fontId="21" fillId="0" borderId="0" xfId="3" applyNumberFormat="1" applyFont="1" applyAlignment="1">
      <alignment horizontal="center" vertical="center"/>
    </xf>
    <xf numFmtId="164" fontId="26" fillId="0" borderId="0" xfId="3" applyNumberFormat="1" applyFont="1" applyAlignment="1">
      <alignment horizontal="center" vertical="center"/>
    </xf>
    <xf numFmtId="49" fontId="27" fillId="0" borderId="5" xfId="1" applyNumberFormat="1" applyFont="1" applyBorder="1"/>
    <xf numFmtId="164" fontId="31" fillId="0" borderId="5" xfId="3" applyNumberFormat="1" applyFont="1" applyBorder="1" applyAlignment="1">
      <alignment horizontal="center"/>
    </xf>
    <xf numFmtId="164" fontId="33" fillId="0" borderId="5" xfId="3" applyNumberFormat="1" applyFont="1" applyBorder="1" applyAlignment="1">
      <alignment horizontal="center"/>
    </xf>
    <xf numFmtId="165" fontId="28" fillId="0" borderId="5" xfId="3" applyNumberFormat="1" applyFont="1" applyBorder="1" applyAlignment="1">
      <alignment horizontal="center"/>
    </xf>
    <xf numFmtId="0" fontId="23" fillId="0" borderId="0" xfId="1" applyFont="1"/>
    <xf numFmtId="10" fontId="32" fillId="0" borderId="5" xfId="3" applyNumberFormat="1" applyFont="1" applyBorder="1" applyAlignment="1">
      <alignment horizontal="center"/>
    </xf>
    <xf numFmtId="0" fontId="28" fillId="0" borderId="5" xfId="3" applyFont="1" applyBorder="1" applyAlignment="1">
      <alignment horizontal="center"/>
    </xf>
    <xf numFmtId="0" fontId="37" fillId="0" borderId="0" xfId="3" applyFont="1"/>
    <xf numFmtId="0" fontId="38" fillId="0" borderId="0" xfId="3" applyFont="1"/>
    <xf numFmtId="0" fontId="39" fillId="0" borderId="0" xfId="3" applyFont="1"/>
    <xf numFmtId="164" fontId="28" fillId="0" borderId="5" xfId="3" applyNumberFormat="1" applyFont="1" applyBorder="1" applyAlignment="1">
      <alignment horizontal="center" vertical="center"/>
    </xf>
    <xf numFmtId="0" fontId="42" fillId="3" borderId="0" xfId="0" applyFont="1" applyFill="1"/>
    <xf numFmtId="0" fontId="42" fillId="3" borderId="0" xfId="0" applyFont="1" applyFill="1" applyAlignment="1">
      <alignment horizontal="left"/>
    </xf>
    <xf numFmtId="0" fontId="33" fillId="0" borderId="0" xfId="1" applyFont="1"/>
    <xf numFmtId="0" fontId="31" fillId="0" borderId="0" xfId="1" applyFont="1"/>
    <xf numFmtId="0" fontId="43" fillId="0" borderId="0" xfId="3" applyFont="1" applyAlignment="1">
      <alignment vertical="center"/>
    </xf>
    <xf numFmtId="0" fontId="44" fillId="0" borderId="0" xfId="3" applyFont="1"/>
    <xf numFmtId="0" fontId="43" fillId="3" borderId="0" xfId="0" applyFont="1" applyFill="1"/>
    <xf numFmtId="0" fontId="13" fillId="0" borderId="0" xfId="1" applyFont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0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5" xfId="0" applyFont="1" applyBorder="1"/>
    <xf numFmtId="0" fontId="43" fillId="0" borderId="0" xfId="0" applyFont="1"/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3" applyFont="1" applyAlignment="1">
      <alignment horizontal="center"/>
    </xf>
    <xf numFmtId="0" fontId="28" fillId="0" borderId="0" xfId="0" applyFont="1" applyAlignment="1">
      <alignment horizontal="center"/>
    </xf>
    <xf numFmtId="164" fontId="31" fillId="0" borderId="0" xfId="3" applyNumberFormat="1" applyFont="1" applyAlignment="1">
      <alignment horizontal="center"/>
    </xf>
    <xf numFmtId="10" fontId="32" fillId="0" borderId="0" xfId="3" applyNumberFormat="1" applyFont="1" applyAlignment="1">
      <alignment horizontal="center"/>
    </xf>
    <xf numFmtId="164" fontId="33" fillId="0" borderId="0" xfId="3" applyNumberFormat="1" applyFont="1" applyAlignment="1">
      <alignment horizontal="center"/>
    </xf>
    <xf numFmtId="165" fontId="28" fillId="0" borderId="0" xfId="3" applyNumberFormat="1" applyFont="1" applyAlignment="1">
      <alignment horizontal="center"/>
    </xf>
    <xf numFmtId="164" fontId="28" fillId="0" borderId="0" xfId="3" applyNumberFormat="1" applyFont="1" applyAlignment="1">
      <alignment horizontal="center" vertical="center"/>
    </xf>
    <xf numFmtId="0" fontId="40" fillId="0" borderId="5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41" fillId="0" borderId="5" xfId="0" applyFont="1" applyBorder="1" applyAlignment="1">
      <alignment horizontal="center"/>
    </xf>
    <xf numFmtId="0" fontId="40" fillId="0" borderId="5" xfId="3" applyFont="1" applyBorder="1" applyAlignment="1">
      <alignment horizontal="center"/>
    </xf>
    <xf numFmtId="164" fontId="40" fillId="0" borderId="5" xfId="3" applyNumberFormat="1" applyFont="1" applyBorder="1" applyAlignment="1">
      <alignment horizontal="center"/>
    </xf>
    <xf numFmtId="164" fontId="28" fillId="0" borderId="5" xfId="3" applyNumberFormat="1" applyFont="1" applyBorder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0" fillId="0" borderId="0" xfId="3" applyFont="1" applyAlignment="1">
      <alignment horizontal="center"/>
    </xf>
    <xf numFmtId="164" fontId="27" fillId="0" borderId="0" xfId="3" applyNumberFormat="1" applyFont="1" applyAlignment="1">
      <alignment horizontal="center"/>
    </xf>
    <xf numFmtId="10" fontId="25" fillId="0" borderId="0" xfId="3" applyNumberFormat="1" applyFont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164" fontId="31" fillId="0" borderId="2" xfId="3" applyNumberFormat="1" applyFont="1" applyBorder="1" applyAlignment="1">
      <alignment horizontal="center"/>
    </xf>
    <xf numFmtId="10" fontId="32" fillId="0" borderId="2" xfId="3" applyNumberFormat="1" applyFont="1" applyBorder="1" applyAlignment="1">
      <alignment horizontal="center"/>
    </xf>
    <xf numFmtId="164" fontId="33" fillId="0" borderId="2" xfId="3" applyNumberFormat="1" applyFont="1" applyBorder="1" applyAlignment="1">
      <alignment horizontal="center"/>
    </xf>
    <xf numFmtId="165" fontId="28" fillId="0" borderId="2" xfId="3" applyNumberFormat="1" applyFont="1" applyBorder="1" applyAlignment="1">
      <alignment horizontal="center"/>
    </xf>
    <xf numFmtId="164" fontId="28" fillId="0" borderId="2" xfId="3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164" fontId="31" fillId="0" borderId="6" xfId="3" applyNumberFormat="1" applyFont="1" applyBorder="1" applyAlignment="1">
      <alignment horizontal="center"/>
    </xf>
    <xf numFmtId="164" fontId="33" fillId="0" borderId="6" xfId="3" applyNumberFormat="1" applyFont="1" applyBorder="1" applyAlignment="1">
      <alignment horizontal="center"/>
    </xf>
    <xf numFmtId="165" fontId="28" fillId="0" borderId="6" xfId="3" applyNumberFormat="1" applyFont="1" applyBorder="1" applyAlignment="1">
      <alignment horizontal="center"/>
    </xf>
    <xf numFmtId="164" fontId="28" fillId="0" borderId="6" xfId="3" applyNumberFormat="1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0" xfId="0" applyFont="1" applyAlignment="1">
      <alignment horizontal="center"/>
    </xf>
    <xf numFmtId="164" fontId="28" fillId="0" borderId="0" xfId="3" applyNumberFormat="1" applyFont="1" applyAlignment="1">
      <alignment horizontal="center"/>
    </xf>
    <xf numFmtId="0" fontId="28" fillId="0" borderId="0" xfId="3" applyFont="1" applyAlignment="1">
      <alignment horizontal="center" vertical="center"/>
    </xf>
    <xf numFmtId="164" fontId="35" fillId="0" borderId="0" xfId="3" applyNumberFormat="1" applyFont="1" applyAlignment="1">
      <alignment horizontal="center" vertical="center"/>
    </xf>
    <xf numFmtId="4" fontId="32" fillId="0" borderId="0" xfId="3" applyNumberFormat="1" applyFont="1" applyAlignment="1">
      <alignment horizontal="center" vertical="center"/>
    </xf>
    <xf numFmtId="164" fontId="33" fillId="0" borderId="0" xfId="3" applyNumberFormat="1" applyFont="1" applyAlignment="1">
      <alignment horizontal="center" vertical="center"/>
    </xf>
    <xf numFmtId="164" fontId="36" fillId="0" borderId="0" xfId="3" applyNumberFormat="1" applyFont="1" applyAlignment="1">
      <alignment horizontal="center" vertical="center"/>
    </xf>
    <xf numFmtId="0" fontId="43" fillId="0" borderId="0" xfId="3" applyFont="1"/>
    <xf numFmtId="0" fontId="22" fillId="0" borderId="0" xfId="3" applyFont="1" applyAlignment="1">
      <alignment horizontal="center"/>
    </xf>
    <xf numFmtId="3" fontId="22" fillId="0" borderId="0" xfId="3" applyNumberFormat="1" applyFont="1" applyAlignment="1">
      <alignment horizontal="center"/>
    </xf>
    <xf numFmtId="164" fontId="24" fillId="0" borderId="0" xfId="3" applyNumberFormat="1" applyFont="1" applyAlignment="1">
      <alignment horizontal="center"/>
    </xf>
    <xf numFmtId="4" fontId="25" fillId="0" borderId="0" xfId="3" applyNumberFormat="1" applyFont="1" applyAlignment="1">
      <alignment horizontal="center"/>
    </xf>
    <xf numFmtId="164" fontId="21" fillId="0" borderId="0" xfId="3" applyNumberFormat="1" applyFont="1" applyAlignment="1">
      <alignment horizontal="center"/>
    </xf>
    <xf numFmtId="164" fontId="26" fillId="0" borderId="0" xfId="3" applyNumberFormat="1" applyFont="1" applyAlignment="1">
      <alignment horizontal="center"/>
    </xf>
    <xf numFmtId="0" fontId="28" fillId="0" borderId="0" xfId="0" applyFont="1" applyAlignment="1">
      <alignment horizontal="left"/>
    </xf>
    <xf numFmtId="49" fontId="27" fillId="6" borderId="5" xfId="1" applyNumberFormat="1" applyFont="1" applyFill="1" applyBorder="1"/>
    <xf numFmtId="0" fontId="28" fillId="6" borderId="5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left"/>
    </xf>
    <xf numFmtId="0" fontId="28" fillId="6" borderId="5" xfId="3" applyFont="1" applyFill="1" applyBorder="1" applyAlignment="1">
      <alignment horizontal="center"/>
    </xf>
    <xf numFmtId="164" fontId="31" fillId="6" borderId="5" xfId="3" applyNumberFormat="1" applyFont="1" applyFill="1" applyBorder="1" applyAlignment="1">
      <alignment horizontal="center"/>
    </xf>
    <xf numFmtId="10" fontId="32" fillId="6" borderId="5" xfId="3" applyNumberFormat="1" applyFont="1" applyFill="1" applyBorder="1" applyAlignment="1">
      <alignment horizontal="center"/>
    </xf>
    <xf numFmtId="164" fontId="33" fillId="6" borderId="5" xfId="3" applyNumberFormat="1" applyFont="1" applyFill="1" applyBorder="1" applyAlignment="1">
      <alignment horizontal="center"/>
    </xf>
    <xf numFmtId="165" fontId="28" fillId="6" borderId="5" xfId="3" applyNumberFormat="1" applyFont="1" applyFill="1" applyBorder="1" applyAlignment="1">
      <alignment horizontal="center"/>
    </xf>
    <xf numFmtId="164" fontId="28" fillId="6" borderId="5" xfId="3" applyNumberFormat="1" applyFont="1" applyFill="1" applyBorder="1" applyAlignment="1">
      <alignment horizontal="center"/>
    </xf>
    <xf numFmtId="3" fontId="20" fillId="5" borderId="6" xfId="3" applyNumberFormat="1" applyFont="1" applyFill="1" applyBorder="1" applyAlignment="1">
      <alignment horizontal="center" vertical="center" wrapText="1"/>
    </xf>
    <xf numFmtId="3" fontId="20" fillId="5" borderId="4" xfId="3" applyNumberFormat="1" applyFont="1" applyFill="1" applyBorder="1" applyAlignment="1">
      <alignment horizontal="center" vertical="center" wrapText="1"/>
    </xf>
    <xf numFmtId="0" fontId="20" fillId="5" borderId="2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164" fontId="21" fillId="5" borderId="2" xfId="3" applyNumberFormat="1" applyFont="1" applyFill="1" applyBorder="1" applyAlignment="1">
      <alignment horizontal="center" vertical="center" wrapText="1"/>
    </xf>
    <xf numFmtId="0" fontId="19" fillId="4" borderId="0" xfId="3" applyFont="1" applyFill="1" applyAlignment="1">
      <alignment horizontal="center" vertical="center" wrapText="1"/>
    </xf>
    <xf numFmtId="164" fontId="20" fillId="5" borderId="2" xfId="3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20" fillId="5" borderId="2" xfId="3" applyFont="1" applyFill="1" applyBorder="1" applyAlignment="1">
      <alignment horizontal="center" vertical="center"/>
    </xf>
    <xf numFmtId="3" fontId="20" fillId="5" borderId="2" xfId="3" applyNumberFormat="1" applyFont="1" applyFill="1" applyBorder="1" applyAlignment="1">
      <alignment horizontal="center" vertical="center" wrapText="1"/>
    </xf>
    <xf numFmtId="4" fontId="20" fillId="5" borderId="2" xfId="3" applyNumberFormat="1" applyFont="1" applyFill="1" applyBorder="1" applyAlignment="1">
      <alignment horizontal="center" vertical="center" wrapText="1"/>
    </xf>
    <xf numFmtId="49" fontId="27" fillId="7" borderId="5" xfId="1" applyNumberFormat="1" applyFont="1" applyFill="1" applyBorder="1"/>
    <xf numFmtId="0" fontId="28" fillId="7" borderId="5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left"/>
    </xf>
    <xf numFmtId="0" fontId="30" fillId="7" borderId="5" xfId="0" applyFont="1" applyFill="1" applyBorder="1" applyAlignment="1">
      <alignment horizontal="center"/>
    </xf>
    <xf numFmtId="0" fontId="31" fillId="7" borderId="5" xfId="0" applyFont="1" applyFill="1" applyBorder="1" applyAlignment="1">
      <alignment horizontal="center"/>
    </xf>
    <xf numFmtId="164" fontId="31" fillId="7" borderId="5" xfId="3" applyNumberFormat="1" applyFont="1" applyFill="1" applyBorder="1" applyAlignment="1">
      <alignment horizontal="center"/>
    </xf>
    <xf numFmtId="10" fontId="32" fillId="7" borderId="5" xfId="3" applyNumberFormat="1" applyFont="1" applyFill="1" applyBorder="1" applyAlignment="1">
      <alignment horizontal="center"/>
    </xf>
    <xf numFmtId="164" fontId="33" fillId="7" borderId="5" xfId="3" applyNumberFormat="1" applyFont="1" applyFill="1" applyBorder="1" applyAlignment="1">
      <alignment horizontal="center"/>
    </xf>
    <xf numFmtId="165" fontId="28" fillId="7" borderId="5" xfId="3" applyNumberFormat="1" applyFont="1" applyFill="1" applyBorder="1" applyAlignment="1">
      <alignment horizontal="center"/>
    </xf>
    <xf numFmtId="164" fontId="28" fillId="7" borderId="5" xfId="3" applyNumberFormat="1" applyFont="1" applyFill="1" applyBorder="1" applyAlignment="1">
      <alignment horizontal="center"/>
    </xf>
    <xf numFmtId="0" fontId="28" fillId="7" borderId="5" xfId="3" applyFont="1" applyFill="1" applyBorder="1" applyAlignment="1">
      <alignment horizontal="center"/>
    </xf>
    <xf numFmtId="0" fontId="28" fillId="7" borderId="8" xfId="0" applyFont="1" applyFill="1" applyBorder="1" applyAlignment="1">
      <alignment horizontal="center"/>
    </xf>
    <xf numFmtId="0" fontId="28" fillId="7" borderId="2" xfId="0" applyFont="1" applyFill="1" applyBorder="1" applyAlignment="1">
      <alignment horizontal="left"/>
    </xf>
    <xf numFmtId="0" fontId="30" fillId="7" borderId="2" xfId="0" applyFont="1" applyFill="1" applyBorder="1" applyAlignment="1">
      <alignment horizontal="center"/>
    </xf>
    <xf numFmtId="0" fontId="28" fillId="7" borderId="2" xfId="3" applyFont="1" applyFill="1" applyBorder="1" applyAlignment="1">
      <alignment horizontal="center"/>
    </xf>
    <xf numFmtId="164" fontId="31" fillId="7" borderId="2" xfId="3" applyNumberFormat="1" applyFont="1" applyFill="1" applyBorder="1" applyAlignment="1">
      <alignment horizontal="center"/>
    </xf>
    <xf numFmtId="165" fontId="28" fillId="7" borderId="2" xfId="3" applyNumberFormat="1" applyFont="1" applyFill="1" applyBorder="1" applyAlignment="1">
      <alignment horizontal="center"/>
    </xf>
    <xf numFmtId="164" fontId="28" fillId="7" borderId="3" xfId="3" applyNumberFormat="1" applyFont="1" applyFill="1" applyBorder="1" applyAlignment="1">
      <alignment horizontal="center"/>
    </xf>
    <xf numFmtId="10" fontId="32" fillId="7" borderId="4" xfId="3" applyNumberFormat="1" applyFont="1" applyFill="1" applyBorder="1" applyAlignment="1">
      <alignment horizontal="center"/>
    </xf>
    <xf numFmtId="164" fontId="33" fillId="7" borderId="4" xfId="3" applyNumberFormat="1" applyFont="1" applyFill="1" applyBorder="1" applyAlignment="1">
      <alignment horizontal="center"/>
    </xf>
    <xf numFmtId="10" fontId="32" fillId="7" borderId="2" xfId="3" applyNumberFormat="1" applyFont="1" applyFill="1" applyBorder="1" applyAlignment="1">
      <alignment horizontal="center"/>
    </xf>
    <xf numFmtId="164" fontId="33" fillId="7" borderId="2" xfId="3" applyNumberFormat="1" applyFont="1" applyFill="1" applyBorder="1" applyAlignment="1">
      <alignment horizontal="center"/>
    </xf>
    <xf numFmtId="49" fontId="27" fillId="8" borderId="5" xfId="1" applyNumberFormat="1" applyFont="1" applyFill="1" applyBorder="1"/>
    <xf numFmtId="0" fontId="28" fillId="8" borderId="9" xfId="0" applyFont="1" applyFill="1" applyBorder="1" applyAlignment="1">
      <alignment horizontal="center"/>
    </xf>
    <xf numFmtId="0" fontId="28" fillId="8" borderId="6" xfId="0" applyFont="1" applyFill="1" applyBorder="1" applyAlignment="1">
      <alignment horizontal="left"/>
    </xf>
    <xf numFmtId="0" fontId="30" fillId="8" borderId="6" xfId="0" applyFont="1" applyFill="1" applyBorder="1" applyAlignment="1">
      <alignment horizontal="center"/>
    </xf>
    <xf numFmtId="0" fontId="28" fillId="8" borderId="6" xfId="3" applyFont="1" applyFill="1" applyBorder="1" applyAlignment="1">
      <alignment horizontal="center"/>
    </xf>
    <xf numFmtId="164" fontId="31" fillId="8" borderId="6" xfId="3" applyNumberFormat="1" applyFont="1" applyFill="1" applyBorder="1" applyAlignment="1">
      <alignment horizontal="center"/>
    </xf>
    <xf numFmtId="10" fontId="32" fillId="8" borderId="6" xfId="3" applyNumberFormat="1" applyFont="1" applyFill="1" applyBorder="1" applyAlignment="1">
      <alignment horizontal="center"/>
    </xf>
    <xf numFmtId="164" fontId="33" fillId="8" borderId="6" xfId="3" applyNumberFormat="1" applyFont="1" applyFill="1" applyBorder="1" applyAlignment="1">
      <alignment horizontal="center"/>
    </xf>
    <xf numFmtId="165" fontId="28" fillId="8" borderId="6" xfId="3" applyNumberFormat="1" applyFont="1" applyFill="1" applyBorder="1" applyAlignment="1">
      <alignment horizontal="center"/>
    </xf>
    <xf numFmtId="164" fontId="28" fillId="8" borderId="6" xfId="3" applyNumberFormat="1" applyFont="1" applyFill="1" applyBorder="1" applyAlignment="1">
      <alignment horizontal="center"/>
    </xf>
    <xf numFmtId="0" fontId="28" fillId="8" borderId="7" xfId="0" applyFont="1" applyFill="1" applyBorder="1" applyAlignment="1">
      <alignment horizontal="center"/>
    </xf>
    <xf numFmtId="0" fontId="28" fillId="8" borderId="5" xfId="0" applyFont="1" applyFill="1" applyBorder="1" applyAlignment="1">
      <alignment horizontal="left"/>
    </xf>
    <xf numFmtId="0" fontId="30" fillId="8" borderId="5" xfId="0" applyFont="1" applyFill="1" applyBorder="1" applyAlignment="1">
      <alignment horizontal="center"/>
    </xf>
    <xf numFmtId="0" fontId="28" fillId="8" borderId="5" xfId="3" applyFont="1" applyFill="1" applyBorder="1" applyAlignment="1">
      <alignment horizontal="center"/>
    </xf>
    <xf numFmtId="164" fontId="31" fillId="8" borderId="5" xfId="3" applyNumberFormat="1" applyFont="1" applyFill="1" applyBorder="1" applyAlignment="1">
      <alignment horizontal="center"/>
    </xf>
    <xf numFmtId="10" fontId="32" fillId="8" borderId="5" xfId="3" applyNumberFormat="1" applyFont="1" applyFill="1" applyBorder="1" applyAlignment="1">
      <alignment horizontal="center"/>
    </xf>
    <xf numFmtId="164" fontId="33" fillId="8" borderId="5" xfId="3" applyNumberFormat="1" applyFont="1" applyFill="1" applyBorder="1" applyAlignment="1">
      <alignment horizontal="center"/>
    </xf>
    <xf numFmtId="165" fontId="28" fillId="8" borderId="5" xfId="3" applyNumberFormat="1" applyFont="1" applyFill="1" applyBorder="1" applyAlignment="1">
      <alignment horizontal="center"/>
    </xf>
    <xf numFmtId="164" fontId="28" fillId="8" borderId="5" xfId="3" applyNumberFormat="1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/>
    </xf>
    <xf numFmtId="0" fontId="41" fillId="8" borderId="5" xfId="0" applyFont="1" applyFill="1" applyBorder="1" applyAlignment="1">
      <alignment horizontal="center"/>
    </xf>
    <xf numFmtId="0" fontId="40" fillId="8" borderId="5" xfId="3" applyFont="1" applyFill="1" applyBorder="1" applyAlignment="1">
      <alignment horizontal="center"/>
    </xf>
    <xf numFmtId="164" fontId="40" fillId="8" borderId="5" xfId="3" applyNumberFormat="1" applyFont="1" applyFill="1" applyBorder="1" applyAlignment="1">
      <alignment horizontal="center"/>
    </xf>
    <xf numFmtId="0" fontId="40" fillId="7" borderId="5" xfId="0" applyFont="1" applyFill="1" applyBorder="1" applyAlignment="1">
      <alignment horizontal="center"/>
    </xf>
    <xf numFmtId="0" fontId="41" fillId="7" borderId="5" xfId="0" applyFont="1" applyFill="1" applyBorder="1" applyAlignment="1">
      <alignment horizontal="center"/>
    </xf>
    <xf numFmtId="0" fontId="40" fillId="7" borderId="5" xfId="3" applyFont="1" applyFill="1" applyBorder="1" applyAlignment="1">
      <alignment horizontal="center"/>
    </xf>
    <xf numFmtId="164" fontId="40" fillId="7" borderId="5" xfId="3" applyNumberFormat="1" applyFont="1" applyFill="1" applyBorder="1" applyAlignment="1">
      <alignment horizontal="center"/>
    </xf>
    <xf numFmtId="10" fontId="32" fillId="8" borderId="5" xfId="3" applyNumberFormat="1" applyFont="1" applyFill="1" applyBorder="1" applyAlignment="1">
      <alignment horizontal="center" vertical="center"/>
    </xf>
    <xf numFmtId="164" fontId="33" fillId="8" borderId="5" xfId="3" applyNumberFormat="1" applyFont="1" applyFill="1" applyBorder="1" applyAlignment="1">
      <alignment horizontal="center" vertical="center"/>
    </xf>
    <xf numFmtId="164" fontId="28" fillId="8" borderId="5" xfId="3" applyNumberFormat="1" applyFont="1" applyFill="1" applyBorder="1" applyAlignment="1">
      <alignment horizontal="center" vertical="center"/>
    </xf>
    <xf numFmtId="164" fontId="28" fillId="7" borderId="5" xfId="3" applyNumberFormat="1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/>
    </xf>
    <xf numFmtId="0" fontId="28" fillId="8" borderId="5" xfId="0" applyFont="1" applyFill="1" applyBorder="1"/>
    <xf numFmtId="166" fontId="28" fillId="8" borderId="5" xfId="0" applyNumberFormat="1" applyFont="1" applyFill="1" applyBorder="1" applyAlignment="1">
      <alignment horizontal="center"/>
    </xf>
    <xf numFmtId="0" fontId="28" fillId="7" borderId="5" xfId="0" applyFont="1" applyFill="1" applyBorder="1"/>
  </cellXfs>
  <cellStyles count="4">
    <cellStyle name="Excel Built-in Normal" xfId="1" xr:uid="{00000000-0005-0000-0000-000000000000}"/>
    <cellStyle name="SAPBEXstdItem" xfId="2" xr:uid="{00000000-0005-0000-0000-000001000000}"/>
    <cellStyle name="Κανονικό" xfId="0" builtinId="0"/>
    <cellStyle name="Κανονικό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114300</xdr:rowOff>
    </xdr:from>
    <xdr:to>
      <xdr:col>9</xdr:col>
      <xdr:colOff>752475</xdr:colOff>
      <xdr:row>0</xdr:row>
      <xdr:rowOff>114300</xdr:rowOff>
    </xdr:to>
    <xdr:pic>
      <xdr:nvPicPr>
        <xdr:cNvPr id="1359" name="1 - Εικόνα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67625" y="114300"/>
          <a:ext cx="1733550" cy="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10</xdr:col>
      <xdr:colOff>611840</xdr:colOff>
      <xdr:row>0</xdr:row>
      <xdr:rowOff>156882</xdr:rowOff>
    </xdr:from>
    <xdr:to>
      <xdr:col>12</xdr:col>
      <xdr:colOff>6722</xdr:colOff>
      <xdr:row>4</xdr:row>
      <xdr:rowOff>179294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EAE09F08-F567-4E75-BDC4-0EB263BCC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164" y="156882"/>
          <a:ext cx="806823" cy="806824"/>
        </a:xfrm>
        <a:prstGeom prst="rect">
          <a:avLst/>
        </a:prstGeom>
      </xdr:spPr>
    </xdr:pic>
    <xdr:clientData/>
  </xdr:twoCellAnchor>
  <xdr:twoCellAnchor editAs="oneCell">
    <xdr:from>
      <xdr:col>9</xdr:col>
      <xdr:colOff>578223</xdr:colOff>
      <xdr:row>1</xdr:row>
      <xdr:rowOff>67236</xdr:rowOff>
    </xdr:from>
    <xdr:to>
      <xdr:col>10</xdr:col>
      <xdr:colOff>600633</xdr:colOff>
      <xdr:row>4</xdr:row>
      <xdr:rowOff>156882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121E24B0-D5A5-421B-87D2-ACCC7688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1223" y="67236"/>
          <a:ext cx="661146" cy="66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7"/>
  <sheetViews>
    <sheetView tabSelected="1" zoomScale="85" zoomScaleNormal="85" workbookViewId="0">
      <pane ySplit="15" topLeftCell="A65" activePane="bottomLeft" state="frozen"/>
      <selection pane="bottomLeft" activeCell="H80" sqref="H80"/>
    </sheetView>
  </sheetViews>
  <sheetFormatPr defaultColWidth="8.7109375" defaultRowHeight="15" x14ac:dyDescent="0.25"/>
  <cols>
    <col min="1" max="1" width="12.5703125" style="1" customWidth="1"/>
    <col min="2" max="2" width="10.42578125" style="1" customWidth="1"/>
    <col min="3" max="3" width="49.7109375" style="1" customWidth="1"/>
    <col min="4" max="4" width="13.42578125" style="1" customWidth="1"/>
    <col min="5" max="5" width="10.140625" style="1" bestFit="1" customWidth="1"/>
    <col min="6" max="6" width="9.42578125" style="1" customWidth="1"/>
    <col min="7" max="7" width="7.28515625" style="1" customWidth="1"/>
    <col min="8" max="8" width="8.140625" style="1" customWidth="1"/>
    <col min="9" max="9" width="10" style="1" customWidth="1"/>
    <col min="10" max="10" width="9.5703125" style="1" bestFit="1" customWidth="1"/>
    <col min="11" max="11" width="10.85546875" style="1" customWidth="1"/>
    <col min="12" max="12" width="10.28515625" style="1" customWidth="1"/>
    <col min="13" max="13" width="8.7109375" style="1"/>
    <col min="14" max="14" width="11.85546875" style="9" customWidth="1"/>
    <col min="15" max="15" width="8.7109375" style="9"/>
    <col min="16" max="16384" width="8.7109375" style="1"/>
  </cols>
  <sheetData>
    <row r="1" spans="1:15" ht="16.5" customHeight="1" x14ac:dyDescent="0.55000000000000004">
      <c r="A1" s="50" t="s">
        <v>100</v>
      </c>
      <c r="B1" s="49"/>
      <c r="C1" s="49"/>
      <c r="D1" s="49"/>
      <c r="M1" s="12"/>
      <c r="N1" s="12"/>
      <c r="O1" s="12"/>
    </row>
    <row r="2" spans="1:15" ht="15.75" customHeight="1" x14ac:dyDescent="0.55000000000000004">
      <c r="A2" s="51" t="s">
        <v>101</v>
      </c>
      <c r="B2" s="49"/>
      <c r="C2" s="49"/>
      <c r="D2" s="49"/>
      <c r="M2" s="12"/>
      <c r="N2" s="12"/>
      <c r="O2" s="12"/>
    </row>
    <row r="3" spans="1:15" ht="15" customHeight="1" x14ac:dyDescent="0.55000000000000004">
      <c r="A3" s="51" t="s">
        <v>102</v>
      </c>
      <c r="B3" s="49"/>
      <c r="C3" s="49"/>
      <c r="D3" s="49"/>
      <c r="M3" s="12"/>
      <c r="N3" s="12"/>
      <c r="O3" s="12"/>
    </row>
    <row r="4" spans="1:15" ht="14.25" customHeight="1" x14ac:dyDescent="0.3">
      <c r="A4" s="51" t="s">
        <v>103</v>
      </c>
      <c r="B4" s="13"/>
      <c r="C4" s="13"/>
      <c r="D4" s="13"/>
      <c r="E4" s="13"/>
      <c r="F4" s="14"/>
      <c r="G4" s="14"/>
      <c r="H4" s="14"/>
      <c r="I4" s="15"/>
      <c r="J4" s="15"/>
      <c r="M4" s="12"/>
      <c r="N4" s="12"/>
      <c r="O4" s="12"/>
    </row>
    <row r="5" spans="1:15" x14ac:dyDescent="0.25">
      <c r="A5" s="51" t="s">
        <v>104</v>
      </c>
      <c r="B5" s="16"/>
      <c r="C5" s="16"/>
      <c r="D5" s="16"/>
      <c r="E5" s="16"/>
      <c r="F5" s="16"/>
      <c r="G5" s="16"/>
      <c r="H5" s="16"/>
      <c r="I5" s="16"/>
      <c r="M5" s="12"/>
      <c r="N5" s="12"/>
      <c r="O5" s="12"/>
    </row>
    <row r="6" spans="1:15" hidden="1" x14ac:dyDescent="0.25">
      <c r="A6" s="51" t="s">
        <v>104</v>
      </c>
      <c r="B6" s="125"/>
      <c r="C6" s="125"/>
      <c r="D6" s="125"/>
      <c r="E6" s="125"/>
      <c r="F6" s="125"/>
      <c r="G6" s="17"/>
      <c r="H6" s="16"/>
      <c r="I6" s="16"/>
      <c r="M6" s="12"/>
      <c r="N6" s="12"/>
      <c r="O6" s="12"/>
    </row>
    <row r="7" spans="1:15" hidden="1" x14ac:dyDescent="0.25">
      <c r="B7" s="16"/>
      <c r="C7" s="16"/>
      <c r="D7" s="16"/>
      <c r="E7" s="16"/>
      <c r="F7" s="16"/>
      <c r="G7" s="16"/>
      <c r="H7" s="16"/>
      <c r="I7" s="16"/>
      <c r="M7" s="12"/>
      <c r="N7" s="12"/>
      <c r="O7" s="12"/>
    </row>
    <row r="8" spans="1:15" hidden="1" x14ac:dyDescent="0.25">
      <c r="B8" s="16"/>
      <c r="C8" s="16"/>
      <c r="D8" s="16"/>
      <c r="E8" s="16"/>
      <c r="F8" s="16"/>
      <c r="G8" s="16"/>
      <c r="H8" s="16"/>
      <c r="I8" s="16"/>
      <c r="M8" s="12"/>
      <c r="N8" s="12"/>
      <c r="O8" s="12"/>
    </row>
    <row r="9" spans="1:15" ht="35.25" customHeight="1" x14ac:dyDescent="0.25">
      <c r="A9" s="127" t="s">
        <v>13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"/>
      <c r="N9" s="12"/>
      <c r="O9" s="12"/>
    </row>
    <row r="10" spans="1:15" ht="6.75" hidden="1" customHeight="1" x14ac:dyDescent="0.25">
      <c r="B10" s="16"/>
      <c r="C10" s="16"/>
      <c r="D10" s="16"/>
      <c r="E10" s="16"/>
      <c r="F10" s="16"/>
      <c r="G10" s="16"/>
      <c r="H10" s="16"/>
      <c r="I10" s="16"/>
      <c r="J10" s="16"/>
      <c r="M10" s="12"/>
      <c r="N10" s="12"/>
      <c r="O10" s="12"/>
    </row>
    <row r="11" spans="1:15" ht="6.75" hidden="1" customHeight="1" x14ac:dyDescent="0.25">
      <c r="B11" s="125"/>
      <c r="C11" s="125"/>
      <c r="D11" s="125"/>
      <c r="E11" s="125"/>
      <c r="F11" s="125"/>
      <c r="G11" s="17"/>
      <c r="H11" s="16"/>
      <c r="I11" s="16"/>
      <c r="M11" s="12"/>
      <c r="N11" s="12"/>
      <c r="O11" s="12"/>
    </row>
    <row r="12" spans="1:15" ht="6.75" hidden="1" customHeight="1" x14ac:dyDescent="0.3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5" ht="18" hidden="1" x14ac:dyDescent="0.25">
      <c r="B13" s="6"/>
      <c r="C13" s="8"/>
      <c r="D13" s="7"/>
      <c r="E13" s="6"/>
      <c r="F13" s="6"/>
      <c r="G13" s="6"/>
      <c r="H13" s="2"/>
      <c r="I13" s="3"/>
      <c r="J13" s="4"/>
      <c r="K13" s="5"/>
      <c r="L13" s="5"/>
    </row>
    <row r="14" spans="1:15" ht="8.25" customHeight="1" x14ac:dyDescent="0.25">
      <c r="A14" s="124" t="s">
        <v>49</v>
      </c>
      <c r="B14" s="124" t="s">
        <v>0</v>
      </c>
      <c r="C14" s="130" t="s">
        <v>1</v>
      </c>
      <c r="D14" s="131" t="s">
        <v>5</v>
      </c>
      <c r="E14" s="131" t="s">
        <v>6</v>
      </c>
      <c r="F14" s="131" t="s">
        <v>7</v>
      </c>
      <c r="G14" s="122" t="s">
        <v>29</v>
      </c>
      <c r="H14" s="131" t="s">
        <v>30</v>
      </c>
      <c r="I14" s="132" t="s">
        <v>2</v>
      </c>
      <c r="J14" s="126" t="s">
        <v>31</v>
      </c>
      <c r="K14" s="128" t="s">
        <v>3</v>
      </c>
      <c r="L14" s="128" t="s">
        <v>4</v>
      </c>
    </row>
    <row r="15" spans="1:15" ht="32.25" customHeight="1" x14ac:dyDescent="0.25">
      <c r="A15" s="124"/>
      <c r="B15" s="124"/>
      <c r="C15" s="130"/>
      <c r="D15" s="131"/>
      <c r="E15" s="131"/>
      <c r="F15" s="131"/>
      <c r="G15" s="123"/>
      <c r="H15" s="131"/>
      <c r="I15" s="132"/>
      <c r="J15" s="126"/>
      <c r="K15" s="128"/>
      <c r="L15" s="128"/>
    </row>
    <row r="16" spans="1:15" s="20" customFormat="1" ht="17.25" customHeight="1" x14ac:dyDescent="0.2">
      <c r="A16" s="46" t="s">
        <v>99</v>
      </c>
      <c r="B16" s="24"/>
      <c r="C16" s="25"/>
      <c r="D16" s="26"/>
      <c r="E16" s="24"/>
      <c r="F16" s="24"/>
      <c r="G16" s="24"/>
      <c r="H16" s="27"/>
      <c r="I16" s="28"/>
      <c r="J16" s="29"/>
      <c r="K16" s="30"/>
      <c r="L16" s="30"/>
      <c r="M16" s="23">
        <v>0.25</v>
      </c>
      <c r="N16" s="18"/>
      <c r="O16" s="19"/>
    </row>
    <row r="17" spans="1:15" ht="14.25" customHeight="1" x14ac:dyDescent="0.25">
      <c r="A17" s="31" t="s">
        <v>92</v>
      </c>
      <c r="B17" s="77">
        <v>7010</v>
      </c>
      <c r="C17" s="78" t="s">
        <v>79</v>
      </c>
      <c r="D17" s="79" t="s">
        <v>14</v>
      </c>
      <c r="E17" s="80">
        <v>84</v>
      </c>
      <c r="F17" s="81">
        <v>50</v>
      </c>
      <c r="G17" s="81">
        <v>100</v>
      </c>
      <c r="H17" s="82">
        <v>0.57999999999999996</v>
      </c>
      <c r="I17" s="83">
        <f>SUM($M$16)</f>
        <v>0.25</v>
      </c>
      <c r="J17" s="84">
        <f t="shared" ref="J17:J24" si="0">H17*(1-I17)</f>
        <v>0.43499999999999994</v>
      </c>
      <c r="K17" s="85">
        <f>J17/G17</f>
        <v>4.3499999999999997E-3</v>
      </c>
      <c r="L17" s="86">
        <f t="shared" ref="L17:L25" si="1">J17*F17</f>
        <v>21.749999999999996</v>
      </c>
    </row>
    <row r="18" spans="1:15" x14ac:dyDescent="0.25">
      <c r="A18" s="31" t="s">
        <v>93</v>
      </c>
      <c r="B18" s="87">
        <v>7015</v>
      </c>
      <c r="C18" s="88" t="s">
        <v>79</v>
      </c>
      <c r="D18" s="89" t="s">
        <v>15</v>
      </c>
      <c r="E18" s="90">
        <v>40</v>
      </c>
      <c r="F18" s="91">
        <v>50</v>
      </c>
      <c r="G18" s="91">
        <v>100</v>
      </c>
      <c r="H18" s="92">
        <v>1.08</v>
      </c>
      <c r="I18" s="83">
        <f t="shared" ref="I18:I20" si="2">SUM($M$16)</f>
        <v>0.25</v>
      </c>
      <c r="J18" s="93">
        <f t="shared" si="0"/>
        <v>0.81</v>
      </c>
      <c r="K18" s="94">
        <f t="shared" ref="K18:K66" si="3">J18/G18</f>
        <v>8.1000000000000013E-3</v>
      </c>
      <c r="L18" s="95">
        <f t="shared" si="1"/>
        <v>40.5</v>
      </c>
    </row>
    <row r="19" spans="1:15" x14ac:dyDescent="0.25">
      <c r="A19" s="31" t="s">
        <v>94</v>
      </c>
      <c r="B19" s="96">
        <v>7020</v>
      </c>
      <c r="C19" s="66" t="s">
        <v>79</v>
      </c>
      <c r="D19" s="52" t="s">
        <v>16</v>
      </c>
      <c r="E19" s="97">
        <v>21</v>
      </c>
      <c r="F19" s="53">
        <v>50</v>
      </c>
      <c r="G19" s="53">
        <v>100</v>
      </c>
      <c r="H19" s="32">
        <v>1.46</v>
      </c>
      <c r="I19" s="83">
        <f t="shared" si="2"/>
        <v>0.25</v>
      </c>
      <c r="J19" s="33">
        <f t="shared" si="0"/>
        <v>1.095</v>
      </c>
      <c r="K19" s="34">
        <f t="shared" si="3"/>
        <v>1.095E-2</v>
      </c>
      <c r="L19" s="70">
        <f t="shared" si="1"/>
        <v>54.75</v>
      </c>
    </row>
    <row r="20" spans="1:15" x14ac:dyDescent="0.25">
      <c r="A20" s="31" t="s">
        <v>95</v>
      </c>
      <c r="B20" s="96">
        <v>7025</v>
      </c>
      <c r="C20" s="66" t="s">
        <v>79</v>
      </c>
      <c r="D20" s="52" t="s">
        <v>17</v>
      </c>
      <c r="E20" s="97">
        <v>28</v>
      </c>
      <c r="F20" s="53">
        <v>20</v>
      </c>
      <c r="G20" s="53">
        <v>100</v>
      </c>
      <c r="H20" s="32">
        <v>3.4</v>
      </c>
      <c r="I20" s="83">
        <f t="shared" si="2"/>
        <v>0.25</v>
      </c>
      <c r="J20" s="33">
        <f t="shared" si="0"/>
        <v>2.5499999999999998</v>
      </c>
      <c r="K20" s="34">
        <f t="shared" si="3"/>
        <v>2.5499999999999998E-2</v>
      </c>
      <c r="L20" s="70">
        <f t="shared" si="1"/>
        <v>51</v>
      </c>
    </row>
    <row r="21" spans="1:15" x14ac:dyDescent="0.25">
      <c r="A21" s="46" t="s">
        <v>106</v>
      </c>
      <c r="B21" s="56"/>
      <c r="C21" s="35"/>
      <c r="D21" s="57"/>
      <c r="E21" s="98"/>
      <c r="F21" s="59"/>
      <c r="G21" s="59"/>
      <c r="H21" s="60"/>
      <c r="I21" s="61"/>
      <c r="J21" s="62"/>
      <c r="K21" s="63"/>
      <c r="L21" s="99"/>
    </row>
    <row r="22" spans="1:15" x14ac:dyDescent="0.25">
      <c r="A22" s="31" t="s">
        <v>96</v>
      </c>
      <c r="B22" s="53">
        <v>7012</v>
      </c>
      <c r="C22" s="66" t="s">
        <v>80</v>
      </c>
      <c r="D22" s="52" t="s">
        <v>14</v>
      </c>
      <c r="E22" s="97">
        <v>48</v>
      </c>
      <c r="F22" s="53">
        <v>18</v>
      </c>
      <c r="G22" s="53">
        <v>100</v>
      </c>
      <c r="H22" s="32">
        <v>2.75</v>
      </c>
      <c r="I22" s="36">
        <f>SUM(M16)</f>
        <v>0.25</v>
      </c>
      <c r="J22" s="33">
        <f t="shared" si="0"/>
        <v>2.0625</v>
      </c>
      <c r="K22" s="34">
        <f t="shared" si="3"/>
        <v>2.0625000000000001E-2</v>
      </c>
      <c r="L22" s="70">
        <f t="shared" si="1"/>
        <v>37.125</v>
      </c>
    </row>
    <row r="23" spans="1:15" x14ac:dyDescent="0.25">
      <c r="A23" s="31" t="s">
        <v>98</v>
      </c>
      <c r="B23" s="53">
        <v>7017</v>
      </c>
      <c r="C23" s="66" t="s">
        <v>80</v>
      </c>
      <c r="D23" s="52" t="s">
        <v>15</v>
      </c>
      <c r="E23" s="97">
        <v>36</v>
      </c>
      <c r="F23" s="53">
        <v>18</v>
      </c>
      <c r="G23" s="53">
        <v>100</v>
      </c>
      <c r="H23" s="32">
        <v>3.4</v>
      </c>
      <c r="I23" s="36">
        <f>SUM(M16)</f>
        <v>0.25</v>
      </c>
      <c r="J23" s="33">
        <f t="shared" si="0"/>
        <v>2.5499999999999998</v>
      </c>
      <c r="K23" s="34">
        <f t="shared" si="3"/>
        <v>2.5499999999999998E-2</v>
      </c>
      <c r="L23" s="70">
        <f t="shared" si="1"/>
        <v>45.9</v>
      </c>
    </row>
    <row r="24" spans="1:15" x14ac:dyDescent="0.25">
      <c r="A24" s="133" t="s">
        <v>97</v>
      </c>
      <c r="B24" s="134">
        <v>7022</v>
      </c>
      <c r="C24" s="135" t="s">
        <v>80</v>
      </c>
      <c r="D24" s="136" t="s">
        <v>16</v>
      </c>
      <c r="E24" s="137">
        <v>36</v>
      </c>
      <c r="F24" s="134">
        <v>18</v>
      </c>
      <c r="G24" s="134">
        <v>100</v>
      </c>
      <c r="H24" s="138">
        <v>4.9000000000000004</v>
      </c>
      <c r="I24" s="139">
        <f>SUM(M16)</f>
        <v>0.25</v>
      </c>
      <c r="J24" s="140">
        <f t="shared" si="0"/>
        <v>3.6750000000000003</v>
      </c>
      <c r="K24" s="141">
        <f t="shared" si="3"/>
        <v>3.6750000000000005E-2</v>
      </c>
      <c r="L24" s="142">
        <f t="shared" si="1"/>
        <v>66.150000000000006</v>
      </c>
    </row>
    <row r="25" spans="1:15" x14ac:dyDescent="0.25">
      <c r="A25" s="133" t="s">
        <v>50</v>
      </c>
      <c r="B25" s="134" t="s">
        <v>9</v>
      </c>
      <c r="C25" s="135" t="s">
        <v>80</v>
      </c>
      <c r="D25" s="136" t="s">
        <v>17</v>
      </c>
      <c r="E25" s="137">
        <v>16</v>
      </c>
      <c r="F25" s="134">
        <v>18</v>
      </c>
      <c r="G25" s="134">
        <v>100</v>
      </c>
      <c r="H25" s="138">
        <v>8.35</v>
      </c>
      <c r="I25" s="139">
        <f>SUM(M16)</f>
        <v>0.25</v>
      </c>
      <c r="J25" s="140">
        <v>9</v>
      </c>
      <c r="K25" s="141">
        <f t="shared" si="3"/>
        <v>0.09</v>
      </c>
      <c r="L25" s="142">
        <f t="shared" si="1"/>
        <v>162</v>
      </c>
    </row>
    <row r="26" spans="1:15" s="20" customFormat="1" ht="17.25" customHeight="1" x14ac:dyDescent="0.2">
      <c r="A26" s="46" t="s">
        <v>114</v>
      </c>
      <c r="B26" s="24"/>
      <c r="C26" s="25"/>
      <c r="D26" s="26"/>
      <c r="E26" s="100"/>
      <c r="F26" s="100"/>
      <c r="G26" s="100"/>
      <c r="H26" s="101"/>
      <c r="I26" s="102"/>
      <c r="J26" s="103"/>
      <c r="K26" s="104"/>
      <c r="L26" s="104"/>
      <c r="N26" s="19"/>
      <c r="O26" s="19"/>
    </row>
    <row r="27" spans="1:15" x14ac:dyDescent="0.25">
      <c r="A27" s="133" t="s">
        <v>126</v>
      </c>
      <c r="B27" s="134">
        <v>220982</v>
      </c>
      <c r="C27" s="135" t="s">
        <v>81</v>
      </c>
      <c r="D27" s="136" t="s">
        <v>14</v>
      </c>
      <c r="E27" s="143">
        <v>56</v>
      </c>
      <c r="F27" s="143">
        <v>50</v>
      </c>
      <c r="G27" s="134">
        <v>100</v>
      </c>
      <c r="H27" s="138">
        <v>1.32</v>
      </c>
      <c r="I27" s="139">
        <f>SUM(M16)</f>
        <v>0.25</v>
      </c>
      <c r="J27" s="140">
        <f>H27*(1-I27)</f>
        <v>0.99</v>
      </c>
      <c r="K27" s="141">
        <f t="shared" si="3"/>
        <v>9.8999999999999991E-3</v>
      </c>
      <c r="L27" s="142">
        <f t="shared" ref="L27:L30" si="4">J27*F27</f>
        <v>49.5</v>
      </c>
    </row>
    <row r="28" spans="1:15" x14ac:dyDescent="0.25">
      <c r="A28" s="133" t="s">
        <v>51</v>
      </c>
      <c r="B28" s="134">
        <v>220984</v>
      </c>
      <c r="C28" s="135" t="s">
        <v>81</v>
      </c>
      <c r="D28" s="136" t="s">
        <v>15</v>
      </c>
      <c r="E28" s="143">
        <v>33</v>
      </c>
      <c r="F28" s="143">
        <v>50</v>
      </c>
      <c r="G28" s="134">
        <v>100</v>
      </c>
      <c r="H28" s="138">
        <v>2.2999999999999998</v>
      </c>
      <c r="I28" s="139">
        <f>SUM(M16)</f>
        <v>0.25</v>
      </c>
      <c r="J28" s="140">
        <f t="shared" ref="J28:J30" si="5">H28*(1-I28)</f>
        <v>1.7249999999999999</v>
      </c>
      <c r="K28" s="141">
        <f t="shared" si="3"/>
        <v>1.7249999999999998E-2</v>
      </c>
      <c r="L28" s="142">
        <f t="shared" si="4"/>
        <v>86.25</v>
      </c>
    </row>
    <row r="29" spans="1:15" x14ac:dyDescent="0.25">
      <c r="A29" s="133" t="s">
        <v>52</v>
      </c>
      <c r="B29" s="134">
        <v>220986</v>
      </c>
      <c r="C29" s="135" t="s">
        <v>81</v>
      </c>
      <c r="D29" s="136" t="s">
        <v>16</v>
      </c>
      <c r="E29" s="143">
        <v>21</v>
      </c>
      <c r="F29" s="143">
        <v>50</v>
      </c>
      <c r="G29" s="134">
        <v>100</v>
      </c>
      <c r="H29" s="138">
        <v>3.7</v>
      </c>
      <c r="I29" s="139">
        <f>SUM(M16)</f>
        <v>0.25</v>
      </c>
      <c r="J29" s="140">
        <f t="shared" si="5"/>
        <v>2.7750000000000004</v>
      </c>
      <c r="K29" s="141">
        <f t="shared" si="3"/>
        <v>2.7750000000000004E-2</v>
      </c>
      <c r="L29" s="142">
        <f t="shared" si="4"/>
        <v>138.75000000000003</v>
      </c>
    </row>
    <row r="30" spans="1:15" x14ac:dyDescent="0.25">
      <c r="A30" s="133" t="s">
        <v>53</v>
      </c>
      <c r="B30" s="134">
        <v>220988</v>
      </c>
      <c r="C30" s="135" t="s">
        <v>81</v>
      </c>
      <c r="D30" s="136" t="s">
        <v>17</v>
      </c>
      <c r="E30" s="143">
        <v>21</v>
      </c>
      <c r="F30" s="143">
        <v>20</v>
      </c>
      <c r="G30" s="134">
        <v>100</v>
      </c>
      <c r="H30" s="138">
        <v>7.35</v>
      </c>
      <c r="I30" s="139">
        <f>SUM(M16)</f>
        <v>0.25</v>
      </c>
      <c r="J30" s="140">
        <f t="shared" si="5"/>
        <v>5.5124999999999993</v>
      </c>
      <c r="K30" s="141">
        <f t="shared" si="3"/>
        <v>5.5124999999999993E-2</v>
      </c>
      <c r="L30" s="142">
        <f t="shared" si="4"/>
        <v>110.24999999999999</v>
      </c>
    </row>
    <row r="31" spans="1:15" x14ac:dyDescent="0.25">
      <c r="A31" s="46" t="s">
        <v>115</v>
      </c>
      <c r="B31" s="56"/>
      <c r="C31" s="35"/>
      <c r="D31" s="57"/>
      <c r="E31" s="58"/>
      <c r="F31" s="58"/>
      <c r="G31" s="59"/>
      <c r="H31" s="60"/>
      <c r="I31" s="61"/>
      <c r="J31" s="62"/>
      <c r="K31" s="63"/>
      <c r="L31" s="99"/>
    </row>
    <row r="32" spans="1:15" x14ac:dyDescent="0.25">
      <c r="A32" s="133" t="s">
        <v>54</v>
      </c>
      <c r="B32" s="134">
        <v>220985</v>
      </c>
      <c r="C32" s="135" t="s">
        <v>82</v>
      </c>
      <c r="D32" s="136" t="s">
        <v>14</v>
      </c>
      <c r="E32" s="143">
        <v>48</v>
      </c>
      <c r="F32" s="143">
        <v>18</v>
      </c>
      <c r="G32" s="134">
        <v>100</v>
      </c>
      <c r="H32" s="138">
        <v>4.5</v>
      </c>
      <c r="I32" s="139">
        <f>SUM(M16)</f>
        <v>0.25</v>
      </c>
      <c r="J32" s="140">
        <f t="shared" ref="J32:J39" si="6">H32*(1-I32)</f>
        <v>3.375</v>
      </c>
      <c r="K32" s="141">
        <f t="shared" si="3"/>
        <v>3.3750000000000002E-2</v>
      </c>
      <c r="L32" s="142">
        <f t="shared" ref="L32:L40" si="7">J32*F32</f>
        <v>60.75</v>
      </c>
    </row>
    <row r="33" spans="1:16" x14ac:dyDescent="0.25">
      <c r="A33" s="133" t="s">
        <v>55</v>
      </c>
      <c r="B33" s="134">
        <v>220990</v>
      </c>
      <c r="C33" s="135" t="s">
        <v>82</v>
      </c>
      <c r="D33" s="136" t="s">
        <v>15</v>
      </c>
      <c r="E33" s="143">
        <v>36</v>
      </c>
      <c r="F33" s="143">
        <v>18</v>
      </c>
      <c r="G33" s="134">
        <v>100</v>
      </c>
      <c r="H33" s="138">
        <v>5.35</v>
      </c>
      <c r="I33" s="139">
        <f>SUM(M16)</f>
        <v>0.25</v>
      </c>
      <c r="J33" s="140">
        <f t="shared" si="6"/>
        <v>4.0124999999999993</v>
      </c>
      <c r="K33" s="141">
        <f t="shared" si="3"/>
        <v>4.0124999999999994E-2</v>
      </c>
      <c r="L33" s="142">
        <f t="shared" si="7"/>
        <v>72.224999999999994</v>
      </c>
    </row>
    <row r="34" spans="1:16" x14ac:dyDescent="0.25">
      <c r="A34" s="133" t="s">
        <v>56</v>
      </c>
      <c r="B34" s="134">
        <v>220993</v>
      </c>
      <c r="C34" s="135" t="s">
        <v>82</v>
      </c>
      <c r="D34" s="136" t="s">
        <v>16</v>
      </c>
      <c r="E34" s="143">
        <v>36</v>
      </c>
      <c r="F34" s="143">
        <v>18</v>
      </c>
      <c r="G34" s="134">
        <v>100</v>
      </c>
      <c r="H34" s="138">
        <v>7.95</v>
      </c>
      <c r="I34" s="139">
        <f>SUM(M16)</f>
        <v>0.25</v>
      </c>
      <c r="J34" s="140">
        <f t="shared" si="6"/>
        <v>5.9625000000000004</v>
      </c>
      <c r="K34" s="141">
        <f t="shared" si="3"/>
        <v>5.9625000000000004E-2</v>
      </c>
      <c r="L34" s="142">
        <f t="shared" si="7"/>
        <v>107.325</v>
      </c>
    </row>
    <row r="35" spans="1:16" x14ac:dyDescent="0.25">
      <c r="A35" s="105" t="s">
        <v>121</v>
      </c>
      <c r="B35" s="106"/>
      <c r="C35" s="35"/>
      <c r="D35" s="107"/>
      <c r="E35" s="106"/>
      <c r="F35" s="106"/>
      <c r="G35" s="106"/>
      <c r="H35" s="108"/>
      <c r="I35" s="109"/>
      <c r="J35" s="110"/>
      <c r="K35" s="111"/>
      <c r="L35" s="111"/>
    </row>
    <row r="36" spans="1:16" x14ac:dyDescent="0.25">
      <c r="A36" s="133" t="s">
        <v>133</v>
      </c>
      <c r="B36" s="144">
        <v>221430</v>
      </c>
      <c r="C36" s="145" t="s">
        <v>83</v>
      </c>
      <c r="D36" s="146" t="s">
        <v>18</v>
      </c>
      <c r="E36" s="147">
        <v>15</v>
      </c>
      <c r="F36" s="147">
        <v>16</v>
      </c>
      <c r="G36" s="147">
        <v>100</v>
      </c>
      <c r="H36" s="148">
        <v>7.35</v>
      </c>
      <c r="I36" s="139">
        <v>0.25</v>
      </c>
      <c r="J36" s="140">
        <f t="shared" si="6"/>
        <v>5.5124999999999993</v>
      </c>
      <c r="K36" s="149">
        <f t="shared" si="3"/>
        <v>5.5124999999999993E-2</v>
      </c>
      <c r="L36" s="150">
        <f t="shared" si="7"/>
        <v>88.199999999999989</v>
      </c>
    </row>
    <row r="37" spans="1:16" x14ac:dyDescent="0.25">
      <c r="A37" s="133" t="s">
        <v>57</v>
      </c>
      <c r="B37" s="144">
        <v>221431</v>
      </c>
      <c r="C37" s="145" t="s">
        <v>83</v>
      </c>
      <c r="D37" s="146" t="s">
        <v>19</v>
      </c>
      <c r="E37" s="147">
        <v>15</v>
      </c>
      <c r="F37" s="147">
        <v>16</v>
      </c>
      <c r="G37" s="147">
        <v>70</v>
      </c>
      <c r="H37" s="148">
        <v>7.4</v>
      </c>
      <c r="I37" s="151">
        <f>SUM(M16)</f>
        <v>0.25</v>
      </c>
      <c r="J37" s="152">
        <f t="shared" si="6"/>
        <v>5.5500000000000007</v>
      </c>
      <c r="K37" s="149">
        <f t="shared" si="3"/>
        <v>7.9285714285714293E-2</v>
      </c>
      <c r="L37" s="150">
        <f t="shared" si="7"/>
        <v>88.800000000000011</v>
      </c>
    </row>
    <row r="38" spans="1:16" x14ac:dyDescent="0.25">
      <c r="A38" s="133" t="s">
        <v>127</v>
      </c>
      <c r="B38" s="144">
        <v>221432</v>
      </c>
      <c r="C38" s="145" t="s">
        <v>83</v>
      </c>
      <c r="D38" s="146" t="s">
        <v>20</v>
      </c>
      <c r="E38" s="147">
        <v>15</v>
      </c>
      <c r="F38" s="147">
        <v>16</v>
      </c>
      <c r="G38" s="147">
        <v>40</v>
      </c>
      <c r="H38" s="148">
        <v>7.35</v>
      </c>
      <c r="I38" s="153">
        <f>SUM(M16)</f>
        <v>0.25</v>
      </c>
      <c r="J38" s="154">
        <f t="shared" si="6"/>
        <v>5.5124999999999993</v>
      </c>
      <c r="K38" s="149">
        <f t="shared" si="3"/>
        <v>0.13781249999999998</v>
      </c>
      <c r="L38" s="150">
        <f t="shared" si="7"/>
        <v>88.199999999999989</v>
      </c>
    </row>
    <row r="39" spans="1:16" x14ac:dyDescent="0.25">
      <c r="A39" s="155" t="s">
        <v>58</v>
      </c>
      <c r="B39" s="156">
        <v>221433</v>
      </c>
      <c r="C39" s="157" t="s">
        <v>83</v>
      </c>
      <c r="D39" s="158" t="s">
        <v>17</v>
      </c>
      <c r="E39" s="159">
        <v>15</v>
      </c>
      <c r="F39" s="159">
        <v>16</v>
      </c>
      <c r="G39" s="159">
        <v>40</v>
      </c>
      <c r="H39" s="160">
        <v>12.8</v>
      </c>
      <c r="I39" s="161">
        <f>SUM(M16)</f>
        <v>0.25</v>
      </c>
      <c r="J39" s="162">
        <f t="shared" si="6"/>
        <v>9.6000000000000014</v>
      </c>
      <c r="K39" s="163">
        <f t="shared" si="3"/>
        <v>0.24000000000000005</v>
      </c>
      <c r="L39" s="164">
        <f t="shared" si="7"/>
        <v>153.60000000000002</v>
      </c>
    </row>
    <row r="40" spans="1:16" s="10" customFormat="1" x14ac:dyDescent="0.25">
      <c r="A40" s="155" t="s">
        <v>59</v>
      </c>
      <c r="B40" s="165">
        <v>221434</v>
      </c>
      <c r="C40" s="166" t="s">
        <v>83</v>
      </c>
      <c r="D40" s="167" t="s">
        <v>21</v>
      </c>
      <c r="E40" s="168">
        <v>15</v>
      </c>
      <c r="F40" s="168">
        <v>16</v>
      </c>
      <c r="G40" s="168">
        <v>40</v>
      </c>
      <c r="H40" s="169">
        <v>15.95</v>
      </c>
      <c r="I40" s="170">
        <f>SUM($M$16)</f>
        <v>0.25</v>
      </c>
      <c r="J40" s="171">
        <f>H40*(1-I40)</f>
        <v>11.962499999999999</v>
      </c>
      <c r="K40" s="172">
        <f t="shared" si="3"/>
        <v>0.29906249999999995</v>
      </c>
      <c r="L40" s="173">
        <f t="shared" si="7"/>
        <v>191.39999999999998</v>
      </c>
      <c r="N40" s="11"/>
      <c r="O40" s="11"/>
      <c r="P40" s="1"/>
    </row>
    <row r="41" spans="1:16" s="10" customFormat="1" ht="16.5" customHeight="1" x14ac:dyDescent="0.25">
      <c r="A41" s="105" t="s">
        <v>107</v>
      </c>
      <c r="B41" s="56"/>
      <c r="C41" s="35"/>
      <c r="D41" s="57"/>
      <c r="E41" s="58"/>
      <c r="F41" s="58"/>
      <c r="G41" s="58"/>
      <c r="H41" s="60"/>
      <c r="I41" s="61"/>
      <c r="J41" s="62"/>
      <c r="K41" s="63"/>
      <c r="L41" s="99"/>
      <c r="N41" s="11"/>
      <c r="O41" s="11"/>
      <c r="P41" s="1"/>
    </row>
    <row r="42" spans="1:16" s="10" customFormat="1" ht="16.5" customHeight="1" x14ac:dyDescent="0.25">
      <c r="A42" s="31" t="s">
        <v>108</v>
      </c>
      <c r="B42" s="53">
        <v>220949</v>
      </c>
      <c r="C42" s="66" t="s">
        <v>46</v>
      </c>
      <c r="D42" s="53" t="s">
        <v>45</v>
      </c>
      <c r="E42" s="37">
        <v>30</v>
      </c>
      <c r="F42" s="37">
        <v>36</v>
      </c>
      <c r="G42" s="37">
        <v>1</v>
      </c>
      <c r="H42" s="32">
        <v>11.9</v>
      </c>
      <c r="I42" s="36">
        <v>0.25</v>
      </c>
      <c r="J42" s="33">
        <f>H42*(1-I42)</f>
        <v>8.9250000000000007</v>
      </c>
      <c r="K42" s="34">
        <f t="shared" ref="K42" si="8">J42/G42</f>
        <v>8.9250000000000007</v>
      </c>
      <c r="L42" s="70">
        <f t="shared" ref="L42" si="9">J42*F42</f>
        <v>321.3</v>
      </c>
      <c r="N42" s="11"/>
      <c r="O42" s="11"/>
      <c r="P42" s="1"/>
    </row>
    <row r="43" spans="1:16" ht="18.75" x14ac:dyDescent="0.3">
      <c r="A43" s="47" t="s">
        <v>134</v>
      </c>
      <c r="B43" s="35"/>
      <c r="C43" s="35"/>
      <c r="D43" s="38"/>
      <c r="E43" s="38"/>
      <c r="F43" s="38"/>
      <c r="G43" s="38"/>
      <c r="H43" s="38"/>
      <c r="I43" s="38"/>
      <c r="J43" s="39"/>
      <c r="K43" s="40"/>
      <c r="L43" s="40"/>
    </row>
    <row r="44" spans="1:16" x14ac:dyDescent="0.25">
      <c r="A44" s="155" t="s">
        <v>60</v>
      </c>
      <c r="B44" s="174">
        <v>220962</v>
      </c>
      <c r="C44" s="166" t="s">
        <v>84</v>
      </c>
      <c r="D44" s="175" t="s">
        <v>18</v>
      </c>
      <c r="E44" s="176">
        <v>12</v>
      </c>
      <c r="F44" s="176">
        <v>16</v>
      </c>
      <c r="G44" s="174">
        <v>100</v>
      </c>
      <c r="H44" s="177">
        <v>22</v>
      </c>
      <c r="I44" s="170">
        <f>SUM(M16)</f>
        <v>0.25</v>
      </c>
      <c r="J44" s="171">
        <f t="shared" ref="J44:J52" si="10">H44*(1-I44)</f>
        <v>16.5</v>
      </c>
      <c r="K44" s="172">
        <f t="shared" si="3"/>
        <v>0.16500000000000001</v>
      </c>
      <c r="L44" s="173">
        <f>J44*F44</f>
        <v>264</v>
      </c>
    </row>
    <row r="45" spans="1:16" s="10" customFormat="1" x14ac:dyDescent="0.25">
      <c r="A45" s="155" t="s">
        <v>61</v>
      </c>
      <c r="B45" s="174">
        <v>220963</v>
      </c>
      <c r="C45" s="166" t="s">
        <v>84</v>
      </c>
      <c r="D45" s="175" t="s">
        <v>22</v>
      </c>
      <c r="E45" s="176">
        <v>12</v>
      </c>
      <c r="F45" s="176">
        <v>16</v>
      </c>
      <c r="G45" s="174">
        <v>100</v>
      </c>
      <c r="H45" s="177">
        <v>46</v>
      </c>
      <c r="I45" s="170">
        <f>SUM(M16)</f>
        <v>0.25</v>
      </c>
      <c r="J45" s="171">
        <f t="shared" si="10"/>
        <v>34.5</v>
      </c>
      <c r="K45" s="172">
        <f t="shared" si="3"/>
        <v>0.34499999999999997</v>
      </c>
      <c r="L45" s="173">
        <f t="shared" ref="L45:L52" si="11">J45*F45</f>
        <v>552</v>
      </c>
      <c r="N45" s="11"/>
      <c r="O45" s="11"/>
      <c r="P45" s="1"/>
    </row>
    <row r="46" spans="1:16" x14ac:dyDescent="0.25">
      <c r="A46" s="155" t="s">
        <v>62</v>
      </c>
      <c r="B46" s="174">
        <v>220964</v>
      </c>
      <c r="C46" s="166" t="s">
        <v>84</v>
      </c>
      <c r="D46" s="175" t="s">
        <v>21</v>
      </c>
      <c r="E46" s="176">
        <v>12</v>
      </c>
      <c r="F46" s="176">
        <v>16</v>
      </c>
      <c r="G46" s="174">
        <v>75</v>
      </c>
      <c r="H46" s="177">
        <v>57.2</v>
      </c>
      <c r="I46" s="170">
        <f>SUM(M16)</f>
        <v>0.25</v>
      </c>
      <c r="J46" s="171">
        <f t="shared" si="10"/>
        <v>42.900000000000006</v>
      </c>
      <c r="K46" s="172">
        <f t="shared" si="3"/>
        <v>0.57200000000000006</v>
      </c>
      <c r="L46" s="173">
        <f t="shared" si="11"/>
        <v>686.40000000000009</v>
      </c>
    </row>
    <row r="47" spans="1:16" x14ac:dyDescent="0.25">
      <c r="A47" s="133" t="s">
        <v>63</v>
      </c>
      <c r="B47" s="178">
        <v>220965</v>
      </c>
      <c r="C47" s="135" t="s">
        <v>84</v>
      </c>
      <c r="D47" s="179" t="s">
        <v>32</v>
      </c>
      <c r="E47" s="180">
        <v>16</v>
      </c>
      <c r="F47" s="180">
        <v>16</v>
      </c>
      <c r="G47" s="178">
        <v>50</v>
      </c>
      <c r="H47" s="181">
        <v>42</v>
      </c>
      <c r="I47" s="139">
        <f>SUM(M16)</f>
        <v>0.25</v>
      </c>
      <c r="J47" s="140">
        <f>H47*(1-I47)</f>
        <v>31.5</v>
      </c>
      <c r="K47" s="141">
        <f t="shared" si="3"/>
        <v>0.63</v>
      </c>
      <c r="L47" s="142">
        <f t="shared" si="11"/>
        <v>504</v>
      </c>
    </row>
    <row r="48" spans="1:16" ht="18.75" x14ac:dyDescent="0.3">
      <c r="A48" s="47" t="s">
        <v>10</v>
      </c>
      <c r="B48" s="35"/>
      <c r="C48" s="35"/>
      <c r="D48" s="57"/>
      <c r="E48" s="38"/>
      <c r="F48" s="38"/>
      <c r="G48" s="38"/>
      <c r="H48" s="38"/>
      <c r="I48" s="38"/>
      <c r="J48" s="39"/>
      <c r="K48" s="40"/>
      <c r="L48" s="40"/>
    </row>
    <row r="49" spans="1:16" x14ac:dyDescent="0.25">
      <c r="A49" s="155" t="s">
        <v>64</v>
      </c>
      <c r="B49" s="174">
        <v>220932</v>
      </c>
      <c r="C49" s="166" t="s">
        <v>84</v>
      </c>
      <c r="D49" s="175" t="s">
        <v>23</v>
      </c>
      <c r="E49" s="176">
        <v>15</v>
      </c>
      <c r="F49" s="176">
        <v>16</v>
      </c>
      <c r="G49" s="174">
        <v>100</v>
      </c>
      <c r="H49" s="177">
        <v>25.7</v>
      </c>
      <c r="I49" s="170">
        <f>SUM(M16)</f>
        <v>0.25</v>
      </c>
      <c r="J49" s="171">
        <f>H49*(1-I49)</f>
        <v>19.274999999999999</v>
      </c>
      <c r="K49" s="172">
        <f t="shared" si="3"/>
        <v>0.19274999999999998</v>
      </c>
      <c r="L49" s="173">
        <f t="shared" si="11"/>
        <v>308.39999999999998</v>
      </c>
    </row>
    <row r="50" spans="1:16" x14ac:dyDescent="0.25">
      <c r="A50" s="31" t="s">
        <v>128</v>
      </c>
      <c r="B50" s="65">
        <v>220933</v>
      </c>
      <c r="C50" s="66" t="s">
        <v>84</v>
      </c>
      <c r="D50" s="67" t="s">
        <v>19</v>
      </c>
      <c r="E50" s="68">
        <v>15</v>
      </c>
      <c r="F50" s="68">
        <v>16</v>
      </c>
      <c r="G50" s="65">
        <v>70</v>
      </c>
      <c r="H50" s="69">
        <v>27.5</v>
      </c>
      <c r="I50" s="36">
        <f>SUM(M16)</f>
        <v>0.25</v>
      </c>
      <c r="J50" s="33">
        <f t="shared" si="10"/>
        <v>20.625</v>
      </c>
      <c r="K50" s="34">
        <f t="shared" si="3"/>
        <v>0.29464285714285715</v>
      </c>
      <c r="L50" s="70">
        <f t="shared" si="11"/>
        <v>330</v>
      </c>
    </row>
    <row r="51" spans="1:16" x14ac:dyDescent="0.25">
      <c r="A51" s="155" t="s">
        <v>129</v>
      </c>
      <c r="B51" s="174">
        <v>220934</v>
      </c>
      <c r="C51" s="166" t="s">
        <v>84</v>
      </c>
      <c r="D51" s="175" t="s">
        <v>20</v>
      </c>
      <c r="E51" s="176">
        <v>15</v>
      </c>
      <c r="F51" s="176">
        <v>8</v>
      </c>
      <c r="G51" s="174">
        <v>40</v>
      </c>
      <c r="H51" s="177">
        <v>25.5</v>
      </c>
      <c r="I51" s="170">
        <v>0.25</v>
      </c>
      <c r="J51" s="171">
        <f t="shared" si="10"/>
        <v>19.125</v>
      </c>
      <c r="K51" s="172">
        <f t="shared" si="3"/>
        <v>0.47812500000000002</v>
      </c>
      <c r="L51" s="173">
        <f t="shared" si="11"/>
        <v>153</v>
      </c>
    </row>
    <row r="52" spans="1:16" x14ac:dyDescent="0.25">
      <c r="A52" s="155" t="s">
        <v>65</v>
      </c>
      <c r="B52" s="174">
        <v>220935</v>
      </c>
      <c r="C52" s="166" t="s">
        <v>89</v>
      </c>
      <c r="D52" s="175" t="s">
        <v>17</v>
      </c>
      <c r="E52" s="176">
        <v>15</v>
      </c>
      <c r="F52" s="176">
        <v>8</v>
      </c>
      <c r="G52" s="174">
        <v>40</v>
      </c>
      <c r="H52" s="177">
        <v>28.9</v>
      </c>
      <c r="I52" s="182">
        <f>SUM(M16)</f>
        <v>0.25</v>
      </c>
      <c r="J52" s="183">
        <f t="shared" si="10"/>
        <v>21.674999999999997</v>
      </c>
      <c r="K52" s="172">
        <f t="shared" si="3"/>
        <v>0.54187499999999988</v>
      </c>
      <c r="L52" s="184">
        <f t="shared" si="11"/>
        <v>173.39999999999998</v>
      </c>
    </row>
    <row r="53" spans="1:16" x14ac:dyDescent="0.25">
      <c r="A53" s="155" t="s">
        <v>66</v>
      </c>
      <c r="B53" s="174">
        <v>220936</v>
      </c>
      <c r="C53" s="166" t="s">
        <v>89</v>
      </c>
      <c r="D53" s="175" t="s">
        <v>21</v>
      </c>
      <c r="E53" s="176">
        <v>15</v>
      </c>
      <c r="F53" s="176">
        <v>16</v>
      </c>
      <c r="G53" s="174">
        <v>40</v>
      </c>
      <c r="H53" s="177">
        <v>36.15</v>
      </c>
      <c r="I53" s="170">
        <f>SUM(M16)</f>
        <v>0.25</v>
      </c>
      <c r="J53" s="171">
        <f>H53*(1-I53)</f>
        <v>27.112499999999997</v>
      </c>
      <c r="K53" s="172">
        <f t="shared" si="3"/>
        <v>0.67781249999999993</v>
      </c>
      <c r="L53" s="184">
        <f>J53*F53</f>
        <v>433.79999999999995</v>
      </c>
    </row>
    <row r="54" spans="1:16" x14ac:dyDescent="0.25">
      <c r="A54" s="155" t="s">
        <v>67</v>
      </c>
      <c r="B54" s="174">
        <v>220919</v>
      </c>
      <c r="C54" s="166" t="s">
        <v>84</v>
      </c>
      <c r="D54" s="175" t="s">
        <v>24</v>
      </c>
      <c r="E54" s="176">
        <v>18</v>
      </c>
      <c r="F54" s="176">
        <v>8</v>
      </c>
      <c r="G54" s="174">
        <v>40</v>
      </c>
      <c r="H54" s="177">
        <v>42.95</v>
      </c>
      <c r="I54" s="170">
        <f>SUM(M16)</f>
        <v>0.25</v>
      </c>
      <c r="J54" s="171">
        <f>H54*(1-I54)</f>
        <v>32.212500000000006</v>
      </c>
      <c r="K54" s="172">
        <f t="shared" si="3"/>
        <v>0.8053125000000001</v>
      </c>
      <c r="L54" s="184">
        <f>J54*F54</f>
        <v>257.70000000000005</v>
      </c>
    </row>
    <row r="55" spans="1:16" ht="18.75" x14ac:dyDescent="0.3">
      <c r="A55" s="55" t="s">
        <v>11</v>
      </c>
      <c r="B55" s="35"/>
      <c r="C55" s="35"/>
      <c r="D55" s="71"/>
      <c r="E55" s="71"/>
      <c r="F55" s="71"/>
      <c r="G55" s="72"/>
      <c r="H55" s="35"/>
      <c r="I55" s="35"/>
      <c r="J55" s="44"/>
      <c r="K55" s="45"/>
      <c r="L55" s="45"/>
    </row>
    <row r="56" spans="1:16" s="10" customFormat="1" x14ac:dyDescent="0.25">
      <c r="A56" s="133" t="s">
        <v>68</v>
      </c>
      <c r="B56" s="134" t="s">
        <v>12</v>
      </c>
      <c r="C56" s="135" t="s">
        <v>85</v>
      </c>
      <c r="D56" s="136" t="s">
        <v>25</v>
      </c>
      <c r="E56" s="143">
        <v>15</v>
      </c>
      <c r="F56" s="143">
        <v>16</v>
      </c>
      <c r="G56" s="134">
        <v>100</v>
      </c>
      <c r="H56" s="138">
        <v>14.15</v>
      </c>
      <c r="I56" s="139">
        <f>SUM($M$16)</f>
        <v>0.25</v>
      </c>
      <c r="J56" s="140">
        <f>H56*(1-I56)</f>
        <v>10.612500000000001</v>
      </c>
      <c r="K56" s="141">
        <f t="shared" si="3"/>
        <v>0.10612500000000001</v>
      </c>
      <c r="L56" s="185">
        <f>J56*F56</f>
        <v>169.8</v>
      </c>
      <c r="N56" s="11"/>
      <c r="O56" s="11"/>
      <c r="P56" s="1"/>
    </row>
    <row r="57" spans="1:16" s="10" customFormat="1" x14ac:dyDescent="0.25">
      <c r="A57" s="105" t="s">
        <v>122</v>
      </c>
      <c r="B57" s="59"/>
      <c r="C57" s="112"/>
      <c r="D57" s="59"/>
      <c r="E57" s="58"/>
      <c r="F57" s="58"/>
      <c r="G57" s="58"/>
      <c r="H57" s="60"/>
      <c r="I57" s="61"/>
      <c r="J57" s="62"/>
      <c r="K57" s="63"/>
      <c r="L57" s="99"/>
      <c r="N57" s="11"/>
      <c r="O57" s="11"/>
      <c r="P57" s="1"/>
    </row>
    <row r="58" spans="1:16" s="10" customFormat="1" x14ac:dyDescent="0.25">
      <c r="A58" s="113" t="s">
        <v>125</v>
      </c>
      <c r="B58" s="114">
        <v>222230</v>
      </c>
      <c r="C58" s="115" t="s">
        <v>123</v>
      </c>
      <c r="D58" s="114" t="s">
        <v>124</v>
      </c>
      <c r="E58" s="116">
        <v>35</v>
      </c>
      <c r="F58" s="116">
        <v>10</v>
      </c>
      <c r="G58" s="116">
        <v>2</v>
      </c>
      <c r="H58" s="117">
        <v>4.8</v>
      </c>
      <c r="I58" s="118">
        <v>0.25</v>
      </c>
      <c r="J58" s="119">
        <f>H58*(1-I58)</f>
        <v>3.5999999999999996</v>
      </c>
      <c r="K58" s="120">
        <f t="shared" ref="K58" si="12">J58/G58</f>
        <v>1.7999999999999998</v>
      </c>
      <c r="L58" s="121">
        <f t="shared" ref="L58" si="13">J58*F58</f>
        <v>36</v>
      </c>
      <c r="N58" s="11"/>
      <c r="O58" s="11"/>
      <c r="P58" s="1"/>
    </row>
    <row r="59" spans="1:16" s="10" customFormat="1" x14ac:dyDescent="0.25">
      <c r="A59" s="55" t="s">
        <v>105</v>
      </c>
      <c r="B59" s="73"/>
      <c r="C59" s="35"/>
      <c r="D59" s="57"/>
      <c r="E59" s="74"/>
      <c r="F59" s="74"/>
      <c r="G59" s="57"/>
      <c r="H59" s="75"/>
      <c r="I59" s="76"/>
      <c r="J59" s="62"/>
      <c r="K59" s="63"/>
      <c r="L59" s="64"/>
      <c r="N59" s="11"/>
      <c r="O59" s="11"/>
      <c r="P59" s="1"/>
    </row>
    <row r="60" spans="1:16" s="10" customFormat="1" x14ac:dyDescent="0.25">
      <c r="A60" s="133" t="s">
        <v>69</v>
      </c>
      <c r="B60" s="134">
        <v>220923</v>
      </c>
      <c r="C60" s="135" t="s">
        <v>33</v>
      </c>
      <c r="D60" s="136" t="s">
        <v>34</v>
      </c>
      <c r="E60" s="143">
        <v>24</v>
      </c>
      <c r="F60" s="143">
        <v>12</v>
      </c>
      <c r="G60" s="134">
        <v>50</v>
      </c>
      <c r="H60" s="138">
        <v>8.9499999999999993</v>
      </c>
      <c r="I60" s="139">
        <f t="shared" ref="I60:I61" si="14">SUM($M$16)</f>
        <v>0.25</v>
      </c>
      <c r="J60" s="140">
        <f t="shared" ref="J60:J61" si="15">H60*(1-I60)</f>
        <v>6.7124999999999995</v>
      </c>
      <c r="K60" s="141">
        <f t="shared" ref="K60:K61" si="16">J60/G60</f>
        <v>0.13424999999999998</v>
      </c>
      <c r="L60" s="185">
        <f t="shared" ref="L60:L61" si="17">J60*F60</f>
        <v>80.55</v>
      </c>
      <c r="N60" s="11"/>
      <c r="O60" s="11"/>
      <c r="P60" s="1"/>
    </row>
    <row r="61" spans="1:16" s="10" customFormat="1" x14ac:dyDescent="0.25">
      <c r="A61" s="133" t="s">
        <v>70</v>
      </c>
      <c r="B61" s="134">
        <v>220924</v>
      </c>
      <c r="C61" s="135" t="s">
        <v>33</v>
      </c>
      <c r="D61" s="136" t="s">
        <v>35</v>
      </c>
      <c r="E61" s="143">
        <v>24</v>
      </c>
      <c r="F61" s="143">
        <v>12</v>
      </c>
      <c r="G61" s="134">
        <v>25</v>
      </c>
      <c r="H61" s="138">
        <v>7.4</v>
      </c>
      <c r="I61" s="139">
        <f t="shared" si="14"/>
        <v>0.25</v>
      </c>
      <c r="J61" s="140">
        <f t="shared" si="15"/>
        <v>5.5500000000000007</v>
      </c>
      <c r="K61" s="141">
        <f t="shared" si="16"/>
        <v>0.22200000000000003</v>
      </c>
      <c r="L61" s="185">
        <f t="shared" si="17"/>
        <v>66.600000000000009</v>
      </c>
      <c r="N61" s="11"/>
      <c r="O61" s="11"/>
      <c r="P61" s="1"/>
    </row>
    <row r="62" spans="1:16" ht="18.75" x14ac:dyDescent="0.3">
      <c r="A62" s="55" t="s">
        <v>91</v>
      </c>
      <c r="B62" s="35"/>
      <c r="C62" s="35"/>
      <c r="D62" s="71"/>
      <c r="E62" s="71"/>
      <c r="F62" s="71"/>
      <c r="G62" s="72"/>
      <c r="H62" s="35"/>
      <c r="I62" s="35"/>
      <c r="J62" s="44"/>
      <c r="K62" s="45"/>
      <c r="L62" s="45"/>
    </row>
    <row r="63" spans="1:16" x14ac:dyDescent="0.25">
      <c r="A63" s="155" t="s">
        <v>120</v>
      </c>
      <c r="B63" s="186">
        <v>221082</v>
      </c>
      <c r="C63" s="187" t="s">
        <v>86</v>
      </c>
      <c r="D63" s="167" t="s">
        <v>109</v>
      </c>
      <c r="E63" s="168">
        <v>72</v>
      </c>
      <c r="F63" s="168">
        <v>10</v>
      </c>
      <c r="G63" s="186">
        <v>10</v>
      </c>
      <c r="H63" s="169">
        <v>4.3</v>
      </c>
      <c r="I63" s="170">
        <f>SUM(M16)</f>
        <v>0.25</v>
      </c>
      <c r="J63" s="171">
        <f>H63*(1-I63)</f>
        <v>3.2249999999999996</v>
      </c>
      <c r="K63" s="172">
        <f t="shared" si="3"/>
        <v>0.32249999999999995</v>
      </c>
      <c r="L63" s="184">
        <f>J63*F63</f>
        <v>32.25</v>
      </c>
    </row>
    <row r="64" spans="1:16" x14ac:dyDescent="0.25">
      <c r="A64" s="155" t="s">
        <v>119</v>
      </c>
      <c r="B64" s="186">
        <v>221055</v>
      </c>
      <c r="C64" s="187" t="s">
        <v>86</v>
      </c>
      <c r="D64" s="167" t="s">
        <v>110</v>
      </c>
      <c r="E64" s="168">
        <v>60</v>
      </c>
      <c r="F64" s="168">
        <v>10</v>
      </c>
      <c r="G64" s="186">
        <v>10</v>
      </c>
      <c r="H64" s="169">
        <v>5.08</v>
      </c>
      <c r="I64" s="170">
        <f>SUM(M16)</f>
        <v>0.25</v>
      </c>
      <c r="J64" s="171">
        <f>H64*(1-I64)</f>
        <v>3.81</v>
      </c>
      <c r="K64" s="172">
        <f t="shared" si="3"/>
        <v>0.38100000000000001</v>
      </c>
      <c r="L64" s="184">
        <f>J64*F64</f>
        <v>38.1</v>
      </c>
    </row>
    <row r="65" spans="1:12" x14ac:dyDescent="0.25">
      <c r="A65" s="155" t="s">
        <v>118</v>
      </c>
      <c r="B65" s="186">
        <v>221056</v>
      </c>
      <c r="C65" s="187" t="s">
        <v>86</v>
      </c>
      <c r="D65" s="167" t="s">
        <v>111</v>
      </c>
      <c r="E65" s="168">
        <v>48</v>
      </c>
      <c r="F65" s="168">
        <v>10</v>
      </c>
      <c r="G65" s="186">
        <v>10</v>
      </c>
      <c r="H65" s="169">
        <v>6.28</v>
      </c>
      <c r="I65" s="170">
        <f>SUM(M16)</f>
        <v>0.25</v>
      </c>
      <c r="J65" s="171">
        <f t="shared" ref="J65:J66" si="18">H65*(1-I65)</f>
        <v>4.71</v>
      </c>
      <c r="K65" s="172">
        <f t="shared" si="3"/>
        <v>0.47099999999999997</v>
      </c>
      <c r="L65" s="184">
        <f t="shared" ref="L65:L66" si="19">J65*F65</f>
        <v>47.1</v>
      </c>
    </row>
    <row r="66" spans="1:12" x14ac:dyDescent="0.25">
      <c r="A66" s="155" t="s">
        <v>117</v>
      </c>
      <c r="B66" s="186">
        <v>221058</v>
      </c>
      <c r="C66" s="187" t="s">
        <v>86</v>
      </c>
      <c r="D66" s="167" t="s">
        <v>112</v>
      </c>
      <c r="E66" s="168">
        <v>72</v>
      </c>
      <c r="F66" s="168">
        <v>5</v>
      </c>
      <c r="G66" s="186">
        <v>10</v>
      </c>
      <c r="H66" s="169">
        <v>8.1999999999999993</v>
      </c>
      <c r="I66" s="170">
        <f>SUM(M16)</f>
        <v>0.25</v>
      </c>
      <c r="J66" s="171">
        <f t="shared" si="18"/>
        <v>6.1499999999999995</v>
      </c>
      <c r="K66" s="172">
        <f t="shared" si="3"/>
        <v>0.61499999999999999</v>
      </c>
      <c r="L66" s="184">
        <f t="shared" si="19"/>
        <v>30.749999999999996</v>
      </c>
    </row>
    <row r="67" spans="1:12" x14ac:dyDescent="0.25">
      <c r="A67" s="155" t="s">
        <v>116</v>
      </c>
      <c r="B67" s="186">
        <v>221059</v>
      </c>
      <c r="C67" s="187" t="s">
        <v>86</v>
      </c>
      <c r="D67" s="167" t="s">
        <v>113</v>
      </c>
      <c r="E67" s="168">
        <v>60</v>
      </c>
      <c r="F67" s="168">
        <v>5</v>
      </c>
      <c r="G67" s="186">
        <v>10</v>
      </c>
      <c r="H67" s="169">
        <v>10.199999999999999</v>
      </c>
      <c r="I67" s="170">
        <f>SUM(M16)</f>
        <v>0.25</v>
      </c>
      <c r="J67" s="171">
        <f>H67*(1-I67)</f>
        <v>7.6499999999999995</v>
      </c>
      <c r="K67" s="172">
        <f>J67/G67</f>
        <v>0.7649999999999999</v>
      </c>
      <c r="L67" s="184">
        <f>J67*F67</f>
        <v>38.25</v>
      </c>
    </row>
    <row r="68" spans="1:12" x14ac:dyDescent="0.25">
      <c r="A68" s="155" t="s">
        <v>71</v>
      </c>
      <c r="B68" s="186">
        <v>222291</v>
      </c>
      <c r="C68" s="187" t="s">
        <v>87</v>
      </c>
      <c r="D68" s="167" t="s">
        <v>8</v>
      </c>
      <c r="E68" s="186" t="s">
        <v>8</v>
      </c>
      <c r="F68" s="186">
        <v>64</v>
      </c>
      <c r="G68" s="186">
        <v>100</v>
      </c>
      <c r="H68" s="188">
        <v>8.9499999999999993</v>
      </c>
      <c r="I68" s="170">
        <f>SUM($M$16)</f>
        <v>0.25</v>
      </c>
      <c r="J68" s="171">
        <f>H68*(1-I68)</f>
        <v>6.7124999999999995</v>
      </c>
      <c r="K68" s="172">
        <f>J68/G68</f>
        <v>6.712499999999999E-2</v>
      </c>
      <c r="L68" s="184">
        <f>J68*F68</f>
        <v>429.59999999999997</v>
      </c>
    </row>
    <row r="69" spans="1:12" ht="18.75" x14ac:dyDescent="0.3">
      <c r="A69" s="48" t="s">
        <v>132</v>
      </c>
      <c r="B69" s="35"/>
      <c r="C69" s="35"/>
      <c r="D69" s="42"/>
      <c r="E69" s="42"/>
      <c r="F69" s="42"/>
      <c r="G69" s="43"/>
      <c r="H69" s="35"/>
      <c r="I69" s="35"/>
      <c r="J69" s="44"/>
      <c r="K69" s="45"/>
      <c r="L69" s="45"/>
    </row>
    <row r="70" spans="1:12" x14ac:dyDescent="0.25">
      <c r="A70" s="155" t="s">
        <v>130</v>
      </c>
      <c r="B70" s="186">
        <v>220957</v>
      </c>
      <c r="C70" s="187" t="s">
        <v>88</v>
      </c>
      <c r="D70" s="167" t="s">
        <v>26</v>
      </c>
      <c r="E70" s="168">
        <v>24</v>
      </c>
      <c r="F70" s="168">
        <v>36</v>
      </c>
      <c r="G70" s="186">
        <v>1</v>
      </c>
      <c r="H70" s="169">
        <v>3.15</v>
      </c>
      <c r="I70" s="170">
        <f>SUM(M16)</f>
        <v>0.25</v>
      </c>
      <c r="J70" s="171">
        <f>H70*(1-I70)</f>
        <v>2.3624999999999998</v>
      </c>
      <c r="K70" s="172">
        <f t="shared" ref="K70:K72" si="20">J70/G70</f>
        <v>2.3624999999999998</v>
      </c>
      <c r="L70" s="184">
        <f>J70*F70</f>
        <v>85.05</v>
      </c>
    </row>
    <row r="71" spans="1:12" x14ac:dyDescent="0.25">
      <c r="A71" s="133" t="s">
        <v>131</v>
      </c>
      <c r="B71" s="134">
        <v>220958</v>
      </c>
      <c r="C71" s="189" t="s">
        <v>88</v>
      </c>
      <c r="D71" s="136" t="s">
        <v>27</v>
      </c>
      <c r="E71" s="143">
        <v>20</v>
      </c>
      <c r="F71" s="143">
        <v>18</v>
      </c>
      <c r="G71" s="134">
        <v>1</v>
      </c>
      <c r="H71" s="138">
        <v>5</v>
      </c>
      <c r="I71" s="139">
        <f>SUM(M16)</f>
        <v>0.25</v>
      </c>
      <c r="J71" s="140">
        <f>H71*(1-I71)</f>
        <v>3.75</v>
      </c>
      <c r="K71" s="141">
        <f t="shared" si="20"/>
        <v>3.75</v>
      </c>
      <c r="L71" s="185">
        <f>J71*F71</f>
        <v>67.5</v>
      </c>
    </row>
    <row r="72" spans="1:12" x14ac:dyDescent="0.25">
      <c r="A72" s="155" t="s">
        <v>72</v>
      </c>
      <c r="B72" s="186">
        <v>220959</v>
      </c>
      <c r="C72" s="187" t="s">
        <v>88</v>
      </c>
      <c r="D72" s="167" t="s">
        <v>28</v>
      </c>
      <c r="E72" s="168">
        <v>24</v>
      </c>
      <c r="F72" s="168">
        <v>18</v>
      </c>
      <c r="G72" s="186">
        <v>1</v>
      </c>
      <c r="H72" s="169">
        <v>7.8</v>
      </c>
      <c r="I72" s="170">
        <f>SUM($M$16)</f>
        <v>0.25</v>
      </c>
      <c r="J72" s="171">
        <f>H72*(1-I72)</f>
        <v>5.85</v>
      </c>
      <c r="K72" s="172">
        <f t="shared" si="20"/>
        <v>5.85</v>
      </c>
      <c r="L72" s="184">
        <f>J72*F72</f>
        <v>105.3</v>
      </c>
    </row>
    <row r="73" spans="1:12" x14ac:dyDescent="0.25">
      <c r="A73" s="55" t="s">
        <v>42</v>
      </c>
      <c r="B73" s="56"/>
      <c r="C73" s="35"/>
      <c r="D73" s="57"/>
      <c r="E73" s="58"/>
      <c r="F73" s="58"/>
      <c r="G73" s="59"/>
      <c r="H73" s="60"/>
      <c r="I73" s="61"/>
      <c r="J73" s="62"/>
      <c r="K73" s="63"/>
      <c r="L73" s="64"/>
    </row>
    <row r="74" spans="1:12" x14ac:dyDescent="0.25">
      <c r="A74" s="133" t="s">
        <v>73</v>
      </c>
      <c r="B74" s="134">
        <v>221020</v>
      </c>
      <c r="C74" s="189" t="s">
        <v>43</v>
      </c>
      <c r="D74" s="136" t="s">
        <v>47</v>
      </c>
      <c r="E74" s="143">
        <v>48</v>
      </c>
      <c r="F74" s="143">
        <v>10</v>
      </c>
      <c r="G74" s="134">
        <v>8</v>
      </c>
      <c r="H74" s="138">
        <v>40</v>
      </c>
      <c r="I74" s="139">
        <f>SUM($M$16)</f>
        <v>0.25</v>
      </c>
      <c r="J74" s="140">
        <f>H74*(1-I74)</f>
        <v>30</v>
      </c>
      <c r="K74" s="141">
        <f t="shared" ref="K74" si="21">J74/G74</f>
        <v>3.75</v>
      </c>
      <c r="L74" s="185">
        <f>J74*F74</f>
        <v>300</v>
      </c>
    </row>
    <row r="75" spans="1:12" x14ac:dyDescent="0.25">
      <c r="A75" s="31" t="s">
        <v>74</v>
      </c>
      <c r="B75" s="53">
        <v>221021</v>
      </c>
      <c r="C75" s="54" t="s">
        <v>43</v>
      </c>
      <c r="D75" s="52" t="s">
        <v>44</v>
      </c>
      <c r="E75" s="37">
        <v>72</v>
      </c>
      <c r="F75" s="37">
        <v>5</v>
      </c>
      <c r="G75" s="53">
        <v>8</v>
      </c>
      <c r="H75" s="32">
        <v>48</v>
      </c>
      <c r="I75" s="36">
        <f>SUM($M$16)</f>
        <v>0.25</v>
      </c>
      <c r="J75" s="33">
        <f>H75*(1-I75)</f>
        <v>36</v>
      </c>
      <c r="K75" s="34">
        <f t="shared" ref="K75" si="22">J75/G75</f>
        <v>4.5</v>
      </c>
      <c r="L75" s="41">
        <f>J75*F75</f>
        <v>180</v>
      </c>
    </row>
    <row r="76" spans="1:12" x14ac:dyDescent="0.25">
      <c r="A76" s="155" t="s">
        <v>75</v>
      </c>
      <c r="B76" s="186">
        <v>221022</v>
      </c>
      <c r="C76" s="187" t="s">
        <v>43</v>
      </c>
      <c r="D76" s="167" t="s">
        <v>48</v>
      </c>
      <c r="E76" s="168">
        <v>60</v>
      </c>
      <c r="F76" s="168">
        <v>5</v>
      </c>
      <c r="G76" s="186">
        <v>8</v>
      </c>
      <c r="H76" s="169">
        <v>65.5</v>
      </c>
      <c r="I76" s="170">
        <f>SUM($M$16)</f>
        <v>0.25</v>
      </c>
      <c r="J76" s="171">
        <f>H76*(1-I76)</f>
        <v>49.125</v>
      </c>
      <c r="K76" s="172">
        <f t="shared" ref="K76" si="23">J76/G76</f>
        <v>6.140625</v>
      </c>
      <c r="L76" s="184">
        <f>J76*F76</f>
        <v>245.625</v>
      </c>
    </row>
    <row r="77" spans="1:12" x14ac:dyDescent="0.25">
      <c r="A77" s="55" t="s">
        <v>90</v>
      </c>
      <c r="B77" s="56"/>
      <c r="C77" s="35"/>
      <c r="D77" s="57"/>
      <c r="E77" s="58"/>
      <c r="F77" s="58"/>
      <c r="G77" s="58"/>
      <c r="H77" s="60"/>
      <c r="I77" s="61"/>
      <c r="J77" s="62"/>
      <c r="K77" s="63"/>
      <c r="L77" s="64"/>
    </row>
    <row r="78" spans="1:12" x14ac:dyDescent="0.25">
      <c r="A78" s="31" t="s">
        <v>76</v>
      </c>
      <c r="B78" s="53">
        <v>222423</v>
      </c>
      <c r="C78" s="54" t="s">
        <v>40</v>
      </c>
      <c r="D78" s="52" t="s">
        <v>36</v>
      </c>
      <c r="E78" s="37">
        <v>16</v>
      </c>
      <c r="F78" s="37">
        <v>36</v>
      </c>
      <c r="G78" s="37">
        <v>1</v>
      </c>
      <c r="H78" s="32">
        <v>7.7</v>
      </c>
      <c r="I78" s="36">
        <f t="shared" ref="I78:I80" si="24">SUM($M$16)</f>
        <v>0.25</v>
      </c>
      <c r="J78" s="33">
        <f t="shared" ref="J78:J79" si="25">H78*(1-I78)</f>
        <v>5.7750000000000004</v>
      </c>
      <c r="K78" s="34">
        <f t="shared" ref="K78:K79" si="26">J78/G78</f>
        <v>5.7750000000000004</v>
      </c>
      <c r="L78" s="41">
        <f t="shared" ref="L78:L79" si="27">J78*F78</f>
        <v>207.9</v>
      </c>
    </row>
    <row r="79" spans="1:12" x14ac:dyDescent="0.25">
      <c r="A79" s="155" t="s">
        <v>77</v>
      </c>
      <c r="B79" s="186">
        <v>222431</v>
      </c>
      <c r="C79" s="187" t="s">
        <v>39</v>
      </c>
      <c r="D79" s="167" t="s">
        <v>37</v>
      </c>
      <c r="E79" s="168">
        <v>16</v>
      </c>
      <c r="F79" s="168">
        <v>51</v>
      </c>
      <c r="G79" s="168">
        <v>1</v>
      </c>
      <c r="H79" s="169">
        <v>10.5</v>
      </c>
      <c r="I79" s="170">
        <f t="shared" si="24"/>
        <v>0.25</v>
      </c>
      <c r="J79" s="171">
        <f t="shared" si="25"/>
        <v>7.875</v>
      </c>
      <c r="K79" s="172">
        <f t="shared" si="26"/>
        <v>7.875</v>
      </c>
      <c r="L79" s="184">
        <f t="shared" si="27"/>
        <v>401.625</v>
      </c>
    </row>
    <row r="80" spans="1:12" x14ac:dyDescent="0.25">
      <c r="A80" s="31" t="s">
        <v>78</v>
      </c>
      <c r="B80" s="53">
        <v>222438</v>
      </c>
      <c r="C80" s="54" t="s">
        <v>38</v>
      </c>
      <c r="D80" s="52" t="s">
        <v>41</v>
      </c>
      <c r="E80" s="37">
        <v>40</v>
      </c>
      <c r="F80" s="37">
        <v>28</v>
      </c>
      <c r="G80" s="37">
        <v>1</v>
      </c>
      <c r="H80" s="32">
        <v>12.67</v>
      </c>
      <c r="I80" s="36">
        <f t="shared" si="24"/>
        <v>0.25</v>
      </c>
      <c r="J80" s="33">
        <f t="shared" ref="J80" si="28">H80*(1-I80)</f>
        <v>9.5024999999999995</v>
      </c>
      <c r="K80" s="34">
        <f t="shared" ref="K80" si="29">J80/G80</f>
        <v>9.5024999999999995</v>
      </c>
      <c r="L80" s="41">
        <f t="shared" ref="L80" si="30">J80*F80</f>
        <v>266.07</v>
      </c>
    </row>
    <row r="81" spans="2:3" x14ac:dyDescent="0.25">
      <c r="B81" s="21"/>
      <c r="C81" s="22"/>
    </row>
    <row r="82" spans="2:3" x14ac:dyDescent="0.25">
      <c r="B82" s="21"/>
    </row>
    <row r="83" spans="2:3" x14ac:dyDescent="0.25">
      <c r="B83" s="21"/>
    </row>
    <row r="84" spans="2:3" x14ac:dyDescent="0.25">
      <c r="B84" s="21"/>
    </row>
    <row r="85" spans="2:3" x14ac:dyDescent="0.25">
      <c r="B85" s="21"/>
    </row>
    <row r="86" spans="2:3" x14ac:dyDescent="0.25">
      <c r="B86" s="21"/>
    </row>
    <row r="87" spans="2:3" x14ac:dyDescent="0.25">
      <c r="B87" s="21"/>
    </row>
  </sheetData>
  <sheetProtection selectLockedCells="1" selectUnlockedCells="1"/>
  <mergeCells count="16">
    <mergeCell ref="G14:G15"/>
    <mergeCell ref="A14:A15"/>
    <mergeCell ref="B6:F6"/>
    <mergeCell ref="J14:J15"/>
    <mergeCell ref="A9:L9"/>
    <mergeCell ref="K14:K15"/>
    <mergeCell ref="B11:F11"/>
    <mergeCell ref="B12:L12"/>
    <mergeCell ref="B14:B15"/>
    <mergeCell ref="C14:C15"/>
    <mergeCell ref="D14:D15"/>
    <mergeCell ref="L14:L15"/>
    <mergeCell ref="E14:E15"/>
    <mergeCell ref="F14:F15"/>
    <mergeCell ref="H14:H15"/>
    <mergeCell ref="I14:I15"/>
  </mergeCells>
  <phoneticPr fontId="0" type="noConversion"/>
  <pageMargins left="0.31496062992125984" right="0.31496062992125984" top="0.23622047244094491" bottom="0.27559055118110237" header="0" footer="0"/>
  <pageSetup paperSize="9" scale="89" firstPageNumber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Φύλλο1</vt:lpstr>
      <vt:lpstr>Φύλλο2</vt:lpstr>
      <vt:lpstr>Φύλλο3</vt:lpstr>
      <vt:lpstr>Φύλλο1!Print_Area</vt:lpstr>
      <vt:lpstr>Φύλλο1!Print_Titles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MAKIS PANOY</cp:lastModifiedBy>
  <cp:lastPrinted>2023-09-18T09:06:08Z</cp:lastPrinted>
  <dcterms:created xsi:type="dcterms:W3CDTF">2015-10-19T07:59:25Z</dcterms:created>
  <dcterms:modified xsi:type="dcterms:W3CDTF">2024-02-05T10:47:18Z</dcterms:modified>
</cp:coreProperties>
</file>